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hidePivotFieldList="1" defaultThemeVersion="124226"/>
  <mc:AlternateContent xmlns:mc="http://schemas.openxmlformats.org/markup-compatibility/2006">
    <mc:Choice Requires="x15">
      <x15ac:absPath xmlns:x15ac="http://schemas.microsoft.com/office/spreadsheetml/2010/11/ac" url="/Users/olivia/Downloads/"/>
    </mc:Choice>
  </mc:AlternateContent>
  <xr:revisionPtr revIDLastSave="0" documentId="8_{1687E9BC-AD42-D743-A23D-3CF1CFFA0597}" xr6:coauthVersionLast="47" xr6:coauthVersionMax="47" xr10:uidLastSave="{00000000-0000-0000-0000-000000000000}"/>
  <bookViews>
    <workbookView xWindow="0" yWindow="0" windowWidth="28800" windowHeight="18000" xr2:uid="{00000000-000D-0000-FFFF-FFFF00000000}"/>
  </bookViews>
  <sheets>
    <sheet name="Slicer Dashboard" sheetId="5" r:id="rId1"/>
    <sheet name="Raw Data" sheetId="1" r:id="rId2"/>
  </sheets>
  <definedNames>
    <definedName name="Slicer_Age">#N/A</definedName>
    <definedName name="Slicer_Training_Years">#N/A</definedName>
  </definedNames>
  <calcPr calcId="191029"/>
  <pivotCaches>
    <pivotCache cacheId="0" r:id="rId3"/>
  </pivotCaches>
  <extLst>
    <ext xmlns:x14="http://schemas.microsoft.com/office/spreadsheetml/2009/9/main" uri="{BBE1A952-AA13-448e-AADC-164F8A28A991}">
      <x14:slicerCaches>
        <x14:slicerCache r:id="rId4"/>
        <x14:slicerCache r:id="rId5"/>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l="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alcChain>
</file>

<file path=xl/sharedStrings.xml><?xml version="1.0" encoding="utf-8"?>
<sst xmlns="http://schemas.openxmlformats.org/spreadsheetml/2006/main" count="17" uniqueCount="17">
  <si>
    <t>Athlete_ID</t>
  </si>
  <si>
    <t>Age</t>
  </si>
  <si>
    <t>Training Years</t>
  </si>
  <si>
    <t>Training Hours per Week</t>
  </si>
  <si>
    <t>VO2max (ml/kg/min)</t>
  </si>
  <si>
    <t>Power Output (W)</t>
  </si>
  <si>
    <t>Injury Risk (%)</t>
  </si>
  <si>
    <t>Recovery Hours per Night</t>
  </si>
  <si>
    <t>Fatigue Level (%)</t>
  </si>
  <si>
    <t>Average Heart Rate at Training Load (bpm)</t>
  </si>
  <si>
    <t>Row Labels</t>
  </si>
  <si>
    <t>Grand Total</t>
  </si>
  <si>
    <t>Average of VO2max (ml/kg/min)</t>
  </si>
  <si>
    <t>Average of Power Output (W)</t>
  </si>
  <si>
    <t>Average of Injury Risk (%)</t>
  </si>
  <si>
    <t>Average of Fatigue Level (%)</t>
  </si>
  <si>
    <t>Injury Risk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</si>
</sst>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bottom style="thin">
        <color auto="1"/>
      </bottom>
      <diagonal/>
    </border>
  </borders>
  <cellStyleXfs count="1">
    <xf numFmtId="0" fontId="0" fillId="0" borderId="0"/>
  </cellStyleXfs>
  <cellXfs count="6">
    <xf numFmtId="0" fontId="0" fillId="0" borderId="0" xfId="0"/>
    <xf numFmtId="0" fontId="0" fillId="0" borderId="0" xfId="0" pivotButton="1"/>
    <xf numFmtId="0" fontId="0" fillId="0" borderId="0" xfId="0" applyAlignment="1">
      <alignment horizontal="left"/>
    </xf>
    <xf numFmtId="2" fontId="0" fillId="0" borderId="0" xfId="0" applyNumberFormat="1"/>
    <xf numFmtId="0" fontId="1" fillId="0" borderId="1" xfId="0" applyFont="1" applyBorder="1" applyAlignment="1">
      <alignment horizontal="center" vertical="top"/>
    </xf>
    <xf numFmtId="1" fontId="0" fillId="0" borderId="0" xfId="0" applyNumberFormat="1"/>
  </cellXfs>
  <cellStyles count="1">
    <cellStyle name="Normal" xfId="0" builtinId="0"/>
  </cellStyles>
  <dxfs count="7">
    <dxf>
      <font>
        <color rgb="FF9C0006"/>
      </font>
      <fill>
        <patternFill>
          <bgColor rgb="FFFFC7CE"/>
        </patternFill>
      </fill>
    </dxf>
    <dxf>
      <font>
        <color rgb="FF9C5700"/>
      </font>
      <fill>
        <patternFill>
          <bgColor rgb="FFFFEB9C"/>
        </patternFill>
      </fill>
    </dxf>
    <dxf>
      <font>
        <color rgb="FF006100"/>
      </font>
      <fill>
        <patternFill>
          <bgColor rgb="FFC6EFCE"/>
        </patternFill>
      </fill>
    </dxf>
    <dxf>
      <numFmt numFmtId="0" formatCode="General"/>
    </dxf>
    <dxf>
      <border outline="0">
        <top style="thin">
          <color auto="1"/>
        </top>
      </border>
    </dxf>
    <dxf>
      <border outline="0">
        <bottom style="thin">
          <color auto="1"/>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auto="1"/>
        </left>
        <right style="thin">
          <color auto="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microsoft.com/office/2007/relationships/slicerCache" Target="slicerCaches/slicerCache2.xml"/><Relationship Id="rId10" Type="http://schemas.openxmlformats.org/officeDocument/2006/relationships/customXml" Target="../customXml/item1.xml"/><Relationship Id="rId4" Type="http://schemas.microsoft.com/office/2007/relationships/slicerCache" Target="slicerCaches/slicerCache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[KNES381_Day2_Excel_MappalakayilO_Github.xlsx]Slicer Dashboard!PivotTable4</c:name>
    <c:fmtId val="1"/>
  </c:pivotSource>
  <c:chart>
    <c:title>
      <c:tx>
        <c:rich>
          <a:bodyPr rot="0" spcFirstLastPara="1" vertOverflow="ellipsis" vert="horz" wrap="square" anchor="ctr" anchorCtr="1"/>
          <a:lstStyle/>
          <a:p>
            <a:pPr>
              <a:defRPr sz="12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en-US"/>
              <a:t>Average Performance Metrics by Experience Level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'Slicer Dashboard'!$B$3</c:f>
              <c:strCache>
                <c:ptCount val="1"/>
                <c:pt idx="0">
                  <c:v>Average of VO2max (ml/kg/min)</c:v>
                </c:pt>
              </c:strCache>
            </c:strRef>
          </c:tx>
          <c:spPr>
            <a:solidFill>
              <a:schemeClr val="accent1"/>
            </a:solidFill>
            <a:ln>
              <a:noFill/>
            </a:ln>
            <a:effectLst/>
          </c:spPr>
          <c:invertIfNegative val="0"/>
          <c:cat>
            <c:strRef>
              <c:f>'Slicer Dashboard'!$A$4:$A$22</c:f>
              <c:strCache>
                <c:ptCount val="1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19</c:v>
                </c:pt>
              </c:strCache>
            </c:strRef>
          </c:cat>
          <c:val>
            <c:numRef>
              <c:f>'Slicer Dashboard'!$B$4:$B$22</c:f>
              <c:numCache>
                <c:formatCode>0.00</c:formatCode>
                <c:ptCount val="18"/>
                <c:pt idx="0">
                  <c:v>38.172860899402565</c:v>
                </c:pt>
                <c:pt idx="1">
                  <c:v>34.983325907992047</c:v>
                </c:pt>
                <c:pt idx="2">
                  <c:v>39.74538626260501</c:v>
                </c:pt>
                <c:pt idx="3">
                  <c:v>40.271795589054747</c:v>
                </c:pt>
                <c:pt idx="4">
                  <c:v>39.373485125502071</c:v>
                </c:pt>
                <c:pt idx="5">
                  <c:v>40.489856399392224</c:v>
                </c:pt>
                <c:pt idx="6">
                  <c:v>41.489645068741581</c:v>
                </c:pt>
                <c:pt idx="7">
                  <c:v>43.608056055702896</c:v>
                </c:pt>
                <c:pt idx="8">
                  <c:v>41.950466094865192</c:v>
                </c:pt>
                <c:pt idx="9">
                  <c:v>47.040475495592467</c:v>
                </c:pt>
                <c:pt idx="10">
                  <c:v>42.360657773478579</c:v>
                </c:pt>
                <c:pt idx="11">
                  <c:v>41.409264474192433</c:v>
                </c:pt>
                <c:pt idx="12">
                  <c:v>44.34576280006349</c:v>
                </c:pt>
                <c:pt idx="13">
                  <c:v>43.828885705845202</c:v>
                </c:pt>
                <c:pt idx="14">
                  <c:v>46.936397824589527</c:v>
                </c:pt>
                <c:pt idx="15">
                  <c:v>49.746472488487598</c:v>
                </c:pt>
                <c:pt idx="16">
                  <c:v>48.300972328880391</c:v>
                </c:pt>
                <c:pt idx="17">
                  <c:v>49.023553073552435</c:v>
                </c:pt>
              </c:numCache>
            </c:numRef>
          </c:val>
          <c:extLst>
            <c:ext xmlns:c16="http://schemas.microsoft.com/office/drawing/2014/chart" uri="{C3380CC4-5D6E-409C-BE32-E72D297353CC}">
              <c16:uniqueId val="{00000000-8F5B-8646-A0CE-7A53BFE40419}"/>
            </c:ext>
          </c:extLst>
        </c:ser>
        <c:ser>
          <c:idx val="1"/>
          <c:order val="1"/>
          <c:tx>
            <c:strRef>
              <c:f>'Slicer Dashboard'!$C$3</c:f>
              <c:strCache>
                <c:ptCount val="1"/>
                <c:pt idx="0">
                  <c:v>Average of Power Output (W)</c:v>
                </c:pt>
              </c:strCache>
            </c:strRef>
          </c:tx>
          <c:spPr>
            <a:solidFill>
              <a:schemeClr val="accent2"/>
            </a:solidFill>
            <a:ln>
              <a:noFill/>
            </a:ln>
            <a:effectLst/>
          </c:spPr>
          <c:invertIfNegative val="0"/>
          <c:cat>
            <c:strRef>
              <c:f>'Slicer Dashboard'!$A$4:$A$22</c:f>
              <c:strCache>
                <c:ptCount val="1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19</c:v>
                </c:pt>
              </c:strCache>
            </c:strRef>
          </c:cat>
          <c:val>
            <c:numRef>
              <c:f>'Slicer Dashboard'!$C$4:$C$22</c:f>
              <c:numCache>
                <c:formatCode>0.00</c:formatCode>
                <c:ptCount val="18"/>
                <c:pt idx="0">
                  <c:v>206.97522649438983</c:v>
                </c:pt>
                <c:pt idx="1">
                  <c:v>226.70346510492527</c:v>
                </c:pt>
                <c:pt idx="2">
                  <c:v>242.92016686487281</c:v>
                </c:pt>
                <c:pt idx="3">
                  <c:v>203.6777912669221</c:v>
                </c:pt>
                <c:pt idx="4">
                  <c:v>232.33709549841348</c:v>
                </c:pt>
                <c:pt idx="5">
                  <c:v>207.83229632492299</c:v>
                </c:pt>
                <c:pt idx="6">
                  <c:v>243.06477917262541</c:v>
                </c:pt>
                <c:pt idx="7">
                  <c:v>272.06954546186762</c:v>
                </c:pt>
                <c:pt idx="8">
                  <c:v>250.08697435384914</c:v>
                </c:pt>
                <c:pt idx="9">
                  <c:v>249.32994672836656</c:v>
                </c:pt>
                <c:pt idx="10">
                  <c:v>248.1246402054023</c:v>
                </c:pt>
                <c:pt idx="11">
                  <c:v>265.80668536514071</c:v>
                </c:pt>
                <c:pt idx="12">
                  <c:v>241.4498516794647</c:v>
                </c:pt>
                <c:pt idx="13">
                  <c:v>262.37626025272596</c:v>
                </c:pt>
                <c:pt idx="14">
                  <c:v>241.45681716688486</c:v>
                </c:pt>
                <c:pt idx="15">
                  <c:v>268.6478148957388</c:v>
                </c:pt>
                <c:pt idx="16">
                  <c:v>278.30472232442753</c:v>
                </c:pt>
                <c:pt idx="17">
                  <c:v>283.82563714588701</c:v>
                </c:pt>
              </c:numCache>
            </c:numRef>
          </c:val>
          <c:extLst>
            <c:ext xmlns:c16="http://schemas.microsoft.com/office/drawing/2014/chart" uri="{C3380CC4-5D6E-409C-BE32-E72D297353CC}">
              <c16:uniqueId val="{00000001-8F5B-8646-A0CE-7A53BFE40419}"/>
            </c:ext>
          </c:extLst>
        </c:ser>
        <c:ser>
          <c:idx val="2"/>
          <c:order val="2"/>
          <c:tx>
            <c:strRef>
              <c:f>'Slicer Dashboard'!$D$3</c:f>
              <c:strCache>
                <c:ptCount val="1"/>
                <c:pt idx="0">
                  <c:v>Average of Injury Risk (%)</c:v>
                </c:pt>
              </c:strCache>
            </c:strRef>
          </c:tx>
          <c:spPr>
            <a:solidFill>
              <a:schemeClr val="accent3"/>
            </a:solidFill>
            <a:ln>
              <a:noFill/>
            </a:ln>
            <a:effectLst/>
          </c:spPr>
          <c:invertIfNegative val="0"/>
          <c:cat>
            <c:strRef>
              <c:f>'Slicer Dashboard'!$A$4:$A$22</c:f>
              <c:strCache>
                <c:ptCount val="1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19</c:v>
                </c:pt>
              </c:strCache>
            </c:strRef>
          </c:cat>
          <c:val>
            <c:numRef>
              <c:f>'Slicer Dashboard'!$D$4:$D$22</c:f>
              <c:numCache>
                <c:formatCode>0</c:formatCode>
                <c:ptCount val="18"/>
                <c:pt idx="0">
                  <c:v>10.609302353024081</c:v>
                </c:pt>
                <c:pt idx="1">
                  <c:v>8.8194184426635349</c:v>
                </c:pt>
                <c:pt idx="2">
                  <c:v>7.812990825604917</c:v>
                </c:pt>
                <c:pt idx="3">
                  <c:v>7.8991696794324824</c:v>
                </c:pt>
                <c:pt idx="4">
                  <c:v>9.2065826318292014</c:v>
                </c:pt>
                <c:pt idx="5">
                  <c:v>11.094655995305171</c:v>
                </c:pt>
                <c:pt idx="6">
                  <c:v>11.082296704760903</c:v>
                </c:pt>
                <c:pt idx="7">
                  <c:v>11.932450503229056</c:v>
                </c:pt>
                <c:pt idx="8">
                  <c:v>11.896576408933306</c:v>
                </c:pt>
                <c:pt idx="9">
                  <c:v>12.36205708805066</c:v>
                </c:pt>
                <c:pt idx="10">
                  <c:v>11.315950392989135</c:v>
                </c:pt>
                <c:pt idx="11">
                  <c:v>12.595969242242948</c:v>
                </c:pt>
                <c:pt idx="12">
                  <c:v>11.394700483144572</c:v>
                </c:pt>
                <c:pt idx="13">
                  <c:v>12.779298493063575</c:v>
                </c:pt>
                <c:pt idx="14">
                  <c:v>10.225829791217963</c:v>
                </c:pt>
                <c:pt idx="15">
                  <c:v>13.47517797398927</c:v>
                </c:pt>
                <c:pt idx="16">
                  <c:v>12.779552988501168</c:v>
                </c:pt>
                <c:pt idx="17">
                  <c:v>11.29830208660645</c:v>
                </c:pt>
              </c:numCache>
            </c:numRef>
          </c:val>
          <c:extLst>
            <c:ext xmlns:c16="http://schemas.microsoft.com/office/drawing/2014/chart" uri="{C3380CC4-5D6E-409C-BE32-E72D297353CC}">
              <c16:uniqueId val="{00000002-8F5B-8646-A0CE-7A53BFE40419}"/>
            </c:ext>
          </c:extLst>
        </c:ser>
        <c:ser>
          <c:idx val="3"/>
          <c:order val="3"/>
          <c:tx>
            <c:strRef>
              <c:f>'Slicer Dashboard'!$E$3</c:f>
              <c:strCache>
                <c:ptCount val="1"/>
                <c:pt idx="0">
                  <c:v>Average of Fatigue Level (%)</c:v>
                </c:pt>
              </c:strCache>
            </c:strRef>
          </c:tx>
          <c:spPr>
            <a:solidFill>
              <a:schemeClr val="accent4"/>
            </a:solidFill>
            <a:ln>
              <a:noFill/>
            </a:ln>
            <a:effectLst/>
          </c:spPr>
          <c:invertIfNegative val="0"/>
          <c:cat>
            <c:strRef>
              <c:f>'Slicer Dashboard'!$A$4:$A$22</c:f>
              <c:strCache>
                <c:ptCount val="1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19</c:v>
                </c:pt>
              </c:strCache>
            </c:strRef>
          </c:cat>
          <c:val>
            <c:numRef>
              <c:f>'Slicer Dashboard'!$E$4:$E$22</c:f>
              <c:numCache>
                <c:formatCode>0</c:formatCode>
                <c:ptCount val="18"/>
                <c:pt idx="0">
                  <c:v>40.919440573370451</c:v>
                </c:pt>
                <c:pt idx="1">
                  <c:v>41.865914369731797</c:v>
                </c:pt>
                <c:pt idx="2">
                  <c:v>44.985198491644539</c:v>
                </c:pt>
                <c:pt idx="3">
                  <c:v>44.324441488015211</c:v>
                </c:pt>
                <c:pt idx="4">
                  <c:v>40.509360914980057</c:v>
                </c:pt>
                <c:pt idx="5">
                  <c:v>43.468806603877326</c:v>
                </c:pt>
                <c:pt idx="6">
                  <c:v>45.626766085244633</c:v>
                </c:pt>
                <c:pt idx="7">
                  <c:v>49.073581332441265</c:v>
                </c:pt>
                <c:pt idx="8">
                  <c:v>44.317856166299798</c:v>
                </c:pt>
                <c:pt idx="9">
                  <c:v>44.609032856183042</c:v>
                </c:pt>
                <c:pt idx="10">
                  <c:v>49.654629453541162</c:v>
                </c:pt>
                <c:pt idx="11">
                  <c:v>46.834575905649615</c:v>
                </c:pt>
                <c:pt idx="12">
                  <c:v>50.89236116294741</c:v>
                </c:pt>
                <c:pt idx="13">
                  <c:v>47.938170571862372</c:v>
                </c:pt>
                <c:pt idx="14">
                  <c:v>44.712543655507424</c:v>
                </c:pt>
                <c:pt idx="15">
                  <c:v>55.813437604343903</c:v>
                </c:pt>
                <c:pt idx="16">
                  <c:v>47.621021615408416</c:v>
                </c:pt>
                <c:pt idx="17">
                  <c:v>49.137176182547705</c:v>
                </c:pt>
              </c:numCache>
            </c:numRef>
          </c:val>
          <c:extLst>
            <c:ext xmlns:c16="http://schemas.microsoft.com/office/drawing/2014/chart" uri="{C3380CC4-5D6E-409C-BE32-E72D297353CC}">
              <c16:uniqueId val="{00000003-8F5B-8646-A0CE-7A53BFE40419}"/>
            </c:ext>
          </c:extLst>
        </c:ser>
        <c:dLbls>
          <c:showLegendKey val="0"/>
          <c:showVal val="0"/>
          <c:showCatName val="0"/>
          <c:showSerName val="0"/>
          <c:showPercent val="0"/>
          <c:showBubbleSize val="0"/>
        </c:dLbls>
        <c:gapWidth val="219"/>
        <c:overlap val="-27"/>
        <c:axId val="489953408"/>
        <c:axId val="489957888"/>
      </c:barChart>
      <c:catAx>
        <c:axId val="489953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a:t>Training</a:t>
                </a:r>
                <a:r>
                  <a:rPr lang="en-US" baseline="0"/>
                  <a:t> Years (Yr)</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489957888"/>
        <c:crosses val="autoZero"/>
        <c:auto val="1"/>
        <c:lblAlgn val="ctr"/>
        <c:lblOffset val="100"/>
        <c:noMultiLvlLbl val="0"/>
      </c:catAx>
      <c:valAx>
        <c:axId val="4899578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a:t>Metric</a:t>
                </a:r>
                <a:r>
                  <a:rPr lang="en-US" baseline="0"/>
                  <a:t> Units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4899534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23</xdr:row>
      <xdr:rowOff>12700</xdr:rowOff>
    </xdr:from>
    <xdr:to>
      <xdr:col>1</xdr:col>
      <xdr:colOff>1397000</xdr:colOff>
      <xdr:row>37</xdr:row>
      <xdr:rowOff>139700</xdr:rowOff>
    </xdr:to>
    <mc:AlternateContent xmlns:mc="http://schemas.openxmlformats.org/markup-compatibility/2006">
      <mc:Choice xmlns:a14="http://schemas.microsoft.com/office/drawing/2010/main" Requires="a14">
        <xdr:graphicFrame macro="">
          <xdr:nvGraphicFramePr>
            <xdr:cNvPr id="2" name="Age">
              <a:extLst>
                <a:ext uri="{FF2B5EF4-FFF2-40B4-BE49-F238E27FC236}">
                  <a16:creationId xmlns:a16="http://schemas.microsoft.com/office/drawing/2014/main" id="{9CC432F8-703D-9756-72A5-27BAC5F41C3F}"/>
                </a:ext>
              </a:extLst>
            </xdr:cNvPr>
            <xdr:cNvGraphicFramePr/>
          </xdr:nvGraphicFramePr>
          <xdr:xfrm>
            <a:off x="0" y="0"/>
            <a:ext cx="0" cy="0"/>
          </xdr:xfrm>
          <a:graphic>
            <a:graphicData uri="http://schemas.microsoft.com/office/drawing/2010/slicer">
              <sle:slicer xmlns:sle="http://schemas.microsoft.com/office/drawing/2010/slicer" name="Age"/>
            </a:graphicData>
          </a:graphic>
        </xdr:graphicFrame>
      </mc:Choice>
      <mc:Fallback>
        <xdr:sp macro="" textlink="">
          <xdr:nvSpPr>
            <xdr:cNvPr id="0" name=""/>
            <xdr:cNvSpPr>
              <a:spLocks noTextEdit="1"/>
            </xdr:cNvSpPr>
          </xdr:nvSpPr>
          <xdr:spPr>
            <a:xfrm>
              <a:off x="114300" y="4394200"/>
              <a:ext cx="2209800" cy="2794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127000</xdr:colOff>
      <xdr:row>38</xdr:row>
      <xdr:rowOff>101600</xdr:rowOff>
    </xdr:from>
    <xdr:to>
      <xdr:col>1</xdr:col>
      <xdr:colOff>1422400</xdr:colOff>
      <xdr:row>54</xdr:row>
      <xdr:rowOff>177800</xdr:rowOff>
    </xdr:to>
    <mc:AlternateContent xmlns:mc="http://schemas.openxmlformats.org/markup-compatibility/2006">
      <mc:Choice xmlns:a14="http://schemas.microsoft.com/office/drawing/2010/main" Requires="a14">
        <xdr:graphicFrame macro="">
          <xdr:nvGraphicFramePr>
            <xdr:cNvPr id="3" name="Training Years">
              <a:extLst>
                <a:ext uri="{FF2B5EF4-FFF2-40B4-BE49-F238E27FC236}">
                  <a16:creationId xmlns:a16="http://schemas.microsoft.com/office/drawing/2014/main" id="{7916DC5D-1111-2463-44E5-FACD12B21D1C}"/>
                </a:ext>
              </a:extLst>
            </xdr:cNvPr>
            <xdr:cNvGraphicFramePr/>
          </xdr:nvGraphicFramePr>
          <xdr:xfrm>
            <a:off x="0" y="0"/>
            <a:ext cx="0" cy="0"/>
          </xdr:xfrm>
          <a:graphic>
            <a:graphicData uri="http://schemas.microsoft.com/office/drawing/2010/slicer">
              <sle:slicer xmlns:sle="http://schemas.microsoft.com/office/drawing/2010/slicer" name="Training Years"/>
            </a:graphicData>
          </a:graphic>
        </xdr:graphicFrame>
      </mc:Choice>
      <mc:Fallback>
        <xdr:sp macro="" textlink="">
          <xdr:nvSpPr>
            <xdr:cNvPr id="0" name=""/>
            <xdr:cNvSpPr>
              <a:spLocks noTextEdit="1"/>
            </xdr:cNvSpPr>
          </xdr:nvSpPr>
          <xdr:spPr>
            <a:xfrm>
              <a:off x="127000" y="7340600"/>
              <a:ext cx="2222500" cy="31242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1981200</xdr:colOff>
      <xdr:row>23</xdr:row>
      <xdr:rowOff>0</xdr:rowOff>
    </xdr:from>
    <xdr:to>
      <xdr:col>9</xdr:col>
      <xdr:colOff>127000</xdr:colOff>
      <xdr:row>55</xdr:row>
      <xdr:rowOff>0</xdr:rowOff>
    </xdr:to>
    <xdr:graphicFrame macro="">
      <xdr:nvGraphicFramePr>
        <xdr:cNvPr id="5" name="Chart 4">
          <a:extLst>
            <a:ext uri="{FF2B5EF4-FFF2-40B4-BE49-F238E27FC236}">
              <a16:creationId xmlns:a16="http://schemas.microsoft.com/office/drawing/2014/main" id="{5F2F91A2-8A2F-320D-88FC-1AAFFA3F60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livia Mappalakayil" refreshedDate="46114.486065856479" createdVersion="8" refreshedVersion="8" minRefreshableVersion="3" recordCount="100" xr:uid="{F3C5F0E2-8217-BD43-9974-2BAB20A690DB}">
  <cacheSource type="worksheet">
    <worksheetSource name="AthleteData"/>
  </cacheSource>
  <cacheFields count="10">
    <cacheField name="Athlete_ID" numFmtId="0">
      <sharedItems containsSemiMixedTypes="0" containsString="0" containsNumber="1" containsInteger="1" minValue="1" maxValue="100"/>
    </cacheField>
    <cacheField name="Age" numFmtId="0">
      <sharedItems containsSemiMixedTypes="0" containsString="0" containsNumber="1" containsInteger="1" minValue="18" maxValue="44" count="27">
        <n v="24"/>
        <n v="37"/>
        <n v="32"/>
        <n v="28"/>
        <n v="25"/>
        <n v="38"/>
        <n v="43"/>
        <n v="36"/>
        <n v="40"/>
        <n v="41"/>
        <n v="21"/>
        <n v="20"/>
        <n v="39"/>
        <n v="19"/>
        <n v="29"/>
        <n v="23"/>
        <n v="18"/>
        <n v="42"/>
        <n v="34"/>
        <n v="44"/>
        <n v="27"/>
        <n v="33"/>
        <n v="22"/>
        <n v="26"/>
        <n v="35"/>
        <n v="31"/>
        <n v="30"/>
      </sharedItems>
    </cacheField>
    <cacheField name="Training Years" numFmtId="0">
      <sharedItems containsSemiMixedTypes="0" containsString="0" containsNumber="1" containsInteger="1" minValue="1" maxValue="19" count="18">
        <n v="13"/>
        <n v="9"/>
        <n v="15"/>
        <n v="1"/>
        <n v="7"/>
        <n v="12"/>
        <n v="8"/>
        <n v="11"/>
        <n v="19"/>
        <n v="17"/>
        <n v="3"/>
        <n v="5"/>
        <n v="10"/>
        <n v="2"/>
        <n v="16"/>
        <n v="14"/>
        <n v="4"/>
        <n v="6"/>
      </sharedItems>
    </cacheField>
    <cacheField name="Training Hours per Week" numFmtId="0">
      <sharedItems containsSemiMixedTypes="0" containsString="0" containsNumber="1" minValue="3" maxValue="16.593073510943022"/>
    </cacheField>
    <cacheField name="VO2max (ml/kg/min)" numFmtId="0">
      <sharedItems containsSemiMixedTypes="0" containsString="0" containsNumber="1" minValue="31.128201351267911" maxValue="55.42571821709322"/>
    </cacheField>
    <cacheField name="Power Output (W)" numFmtId="0">
      <sharedItems containsSemiMixedTypes="0" containsString="0" containsNumber="1" minValue="150" maxValue="328.77840535148943"/>
    </cacheField>
    <cacheField name="Injury Risk (%)" numFmtId="0">
      <sharedItems containsSemiMixedTypes="0" containsString="0" containsNumber="1" minValue="3.673940228782222" maxValue="16.711796263523109"/>
    </cacheField>
    <cacheField name="Recovery Hours per Night" numFmtId="0">
      <sharedItems containsSemiMixedTypes="0" containsString="0" containsNumber="1" minValue="4" maxValue="9.3070189019105563"/>
    </cacheField>
    <cacheField name="Fatigue Level (%)" numFmtId="0">
      <sharedItems containsSemiMixedTypes="0" containsString="0" containsNumber="1" minValue="32.341538357641269" maxValue="63.410811217843097"/>
    </cacheField>
    <cacheField name="Average Heart Rate at Training Load (bpm)" numFmtId="0">
      <sharedItems containsSemiMixedTypes="0" containsString="0" containsNumber="1" minValue="149.50261460863271" maxValue="180.54382634255359"/>
    </cacheField>
  </cacheFields>
  <extLst>
    <ext xmlns:x14="http://schemas.microsoft.com/office/spreadsheetml/2009/9/main" uri="{725AE2AE-9491-48be-B2B4-4EB974FC3084}">
      <x14:pivotCacheDefinition pivotCacheId="20369302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n v="1"/>
    <x v="0"/>
    <x v="0"/>
    <n v="14.367030974579841"/>
    <n v="40.677851580270243"/>
    <n v="254.1455691722843"/>
    <n v="12.580566876726239"/>
    <n v="4"/>
    <n v="59.714335354278482"/>
    <n v="168.71866861494701"/>
  </r>
  <r>
    <n v="2"/>
    <x v="1"/>
    <x v="1"/>
    <n v="11.63158741709861"/>
    <n v="44.918944941043662"/>
    <n v="249.20890039058179"/>
    <n v="10.947109475183129"/>
    <n v="6.7411386888150302"/>
    <n v="48.289164325916573"/>
    <n v="164.03169494910841"/>
  </r>
  <r>
    <n v="3"/>
    <x v="2"/>
    <x v="2"/>
    <n v="7.5024817167225777"/>
    <n v="38.596939026089331"/>
    <n v="225.17369086381851"/>
    <n v="6.2577778425709436"/>
    <n v="7.2109579218503113"/>
    <n v="48.844674218694891"/>
    <n v="161.85965037165099"/>
  </r>
  <r>
    <n v="4"/>
    <x v="3"/>
    <x v="0"/>
    <n v="14.46065712234433"/>
    <n v="44.598848902439379"/>
    <n v="301.82399194861438"/>
    <n v="12.62647787557407"/>
    <n v="4.8184906283984432"/>
    <n v="51.793451845381242"/>
    <n v="167.36587326882761"/>
  </r>
  <r>
    <n v="5"/>
    <x v="4"/>
    <x v="3"/>
    <n v="9.8174570467262079"/>
    <n v="38.009875118231932"/>
    <n v="252.19432776690149"/>
    <n v="13.32586312308929"/>
    <n v="4.6213060711372433"/>
    <n v="47.416906813684157"/>
    <n v="165.0736096099759"/>
  </r>
  <r>
    <n v="6"/>
    <x v="5"/>
    <x v="4"/>
    <n v="10.96355675343222"/>
    <n v="43.167817794357028"/>
    <n v="262.84686419205491"/>
    <n v="13.359663977245431"/>
    <n v="6.4026897850239788"/>
    <n v="47.509860524533707"/>
    <n v="169.34090524554861"/>
  </r>
  <r>
    <n v="7"/>
    <x v="0"/>
    <x v="1"/>
    <n v="9.0713510334876144"/>
    <n v="40.567840823419957"/>
    <n v="205.08737037213831"/>
    <n v="10.4538088935019"/>
    <n v="4.1066020703279804"/>
    <n v="46.341051241891428"/>
    <n v="172.28736559162181"/>
  </r>
  <r>
    <n v="8"/>
    <x v="6"/>
    <x v="3"/>
    <n v="4.1216115790715104"/>
    <n v="36.977601304144088"/>
    <n v="150"/>
    <n v="7.2452245861283684"/>
    <n v="7.1542027218110373"/>
    <n v="34.068481489464723"/>
    <n v="165.08425856373341"/>
  </r>
  <r>
    <n v="9"/>
    <x v="7"/>
    <x v="5"/>
    <n v="12.455666228331729"/>
    <n v="40.146161896854061"/>
    <n v="295.98458459240419"/>
    <n v="15.11545947997263"/>
    <n v="4.8917763460467771"/>
    <n v="52.958611474878957"/>
    <n v="170.598549914351"/>
  </r>
  <r>
    <n v="10"/>
    <x v="8"/>
    <x v="6"/>
    <n v="7.7618612792900814"/>
    <n v="47.281974906963363"/>
    <n v="303.10546203986701"/>
    <n v="9.4263569021323903"/>
    <n v="5.1887857025897892"/>
    <n v="38.591929844044927"/>
    <n v="159.92216508002019"/>
  </r>
  <r>
    <n v="11"/>
    <x v="3"/>
    <x v="7"/>
    <n v="11.212319660778761"/>
    <n v="40.305764617198889"/>
    <n v="245.7839322569744"/>
    <n v="13.64400076925336"/>
    <n v="6.9463370754964533"/>
    <n v="43.842483333168822"/>
    <n v="162.2548453244946"/>
  </r>
  <r>
    <n v="12"/>
    <x v="3"/>
    <x v="8"/>
    <n v="14.456238251322469"/>
    <n v="51.532260458314312"/>
    <n v="279.76062750527097"/>
    <n v="11.626338339960419"/>
    <n v="5.0674439191547327"/>
    <n v="47.427631808852063"/>
    <n v="158.1845348853538"/>
  </r>
  <r>
    <n v="13"/>
    <x v="9"/>
    <x v="9"/>
    <n v="15.93610087551302"/>
    <n v="48.517551586775298"/>
    <n v="289.41605386880178"/>
    <n v="15.17630630031457"/>
    <n v="4.9867461540669664"/>
    <n v="53.704700861926412"/>
    <n v="160.5261167106276"/>
  </r>
  <r>
    <n v="14"/>
    <x v="5"/>
    <x v="6"/>
    <n v="8.2210839513930356"/>
    <n v="41.933264079910487"/>
    <n v="291.36421724701182"/>
    <n v="12.66104416972626"/>
    <n v="7.2636551569638206"/>
    <n v="51.038582164918431"/>
    <n v="167.9608330251603"/>
  </r>
  <r>
    <n v="15"/>
    <x v="10"/>
    <x v="10"/>
    <n v="5.6143953101887156"/>
    <n v="39.770456410453342"/>
    <n v="254.7415053792582"/>
    <n v="3.673940228782222"/>
    <n v="6.8683303816589012"/>
    <n v="48.529555319109747"/>
    <n v="163.51068206457549"/>
  </r>
  <r>
    <n v="16"/>
    <x v="4"/>
    <x v="10"/>
    <n v="7.2564532294817043"/>
    <n v="33.887288849383182"/>
    <n v="251.16419314418479"/>
    <n v="8.8949920159372091"/>
    <n v="7.0001205527511567"/>
    <n v="46.490170880089593"/>
    <n v="170.59101105832821"/>
  </r>
  <r>
    <n v="17"/>
    <x v="9"/>
    <x v="3"/>
    <n v="9.3676796018562367"/>
    <n v="42.883015806845357"/>
    <n v="248.50556271760021"/>
    <n v="13.481628033167411"/>
    <n v="6.9423157001178426"/>
    <n v="41.121008022647437"/>
    <n v="174.79304446282859"/>
  </r>
  <r>
    <n v="18"/>
    <x v="11"/>
    <x v="11"/>
    <n v="7.6619416118891337"/>
    <n v="38.798137404083683"/>
    <n v="240.1166957041184"/>
    <n v="12.55518343687668"/>
    <n v="7.034367604541"/>
    <n v="42.36207363115075"/>
    <n v="153.259978953782"/>
  </r>
  <r>
    <n v="19"/>
    <x v="12"/>
    <x v="12"/>
    <n v="9.1670872728972501"/>
    <n v="46.214739535858541"/>
    <n v="202.6515884654743"/>
    <n v="10.73989691421081"/>
    <n v="6.4525627116088344"/>
    <n v="43.258331033756278"/>
    <n v="166.88516192502189"/>
  </r>
  <r>
    <n v="20"/>
    <x v="5"/>
    <x v="4"/>
    <n v="10.21500650317622"/>
    <n v="41.753795355111428"/>
    <n v="239.57040673003829"/>
    <n v="11.87115066113979"/>
    <n v="7.7401115347398122"/>
    <n v="41.145928715831182"/>
    <n v="168.58050040143419"/>
  </r>
  <r>
    <n v="21"/>
    <x v="13"/>
    <x v="1"/>
    <n v="10.93625655964942"/>
    <n v="42.044563602553303"/>
    <n v="281.26734178212843"/>
    <n v="15.170162174166141"/>
    <n v="7.0547192860799717"/>
    <n v="42.873793807570557"/>
    <n v="156.2991124968442"/>
  </r>
  <r>
    <n v="22"/>
    <x v="9"/>
    <x v="4"/>
    <n v="6.5970564987039202"/>
    <n v="36.524879909943422"/>
    <n v="225.97418711409949"/>
    <n v="11.42563198014077"/>
    <n v="6.5948255310263821"/>
    <n v="41.260599777474432"/>
    <n v="166.49090021225979"/>
  </r>
  <r>
    <n v="23"/>
    <x v="14"/>
    <x v="1"/>
    <n v="8.4276797996419557"/>
    <n v="39.617311802398959"/>
    <n v="243.46891572318179"/>
    <n v="8.2049799656181648"/>
    <n v="5.4047710899231562"/>
    <n v="43.739552301433761"/>
    <n v="161.5674801598004"/>
  </r>
  <r>
    <n v="24"/>
    <x v="15"/>
    <x v="6"/>
    <n v="11.193057712989759"/>
    <n v="44.263470141487083"/>
    <n v="220.6814642252767"/>
    <n v="12.58726813063333"/>
    <n v="6.4000121072396912"/>
    <n v="50.755925785778118"/>
    <n v="173.4104233811575"/>
  </r>
  <r>
    <n v="25"/>
    <x v="13"/>
    <x v="5"/>
    <n v="11.856025681978849"/>
    <n v="40.6042699419813"/>
    <n v="272.6453354483358"/>
    <n v="12.805158549854109"/>
    <n v="5.8446555117932339"/>
    <n v="41.887845128969111"/>
    <n v="168.29452435600589"/>
  </r>
  <r>
    <n v="26"/>
    <x v="5"/>
    <x v="13"/>
    <n v="3"/>
    <n v="31.128201351267911"/>
    <n v="171.1473003189283"/>
    <n v="10.43719874802737"/>
    <n v="9.1089956631888338"/>
    <n v="34.189135993697597"/>
    <n v="178.049766994799"/>
  </r>
  <r>
    <n v="27"/>
    <x v="16"/>
    <x v="3"/>
    <n v="6.4639582780057889"/>
    <n v="35.95933248201959"/>
    <n v="241.01627573614269"/>
    <n v="11.70330765449023"/>
    <n v="7.6947013500995647"/>
    <n v="33.77289350865599"/>
    <n v="167.5842713191563"/>
  </r>
  <r>
    <n v="28"/>
    <x v="14"/>
    <x v="14"/>
    <n v="14.85291271724064"/>
    <n v="49.746472488487598"/>
    <n v="268.6478148957388"/>
    <n v="13.47517797398927"/>
    <n v="5.7936218445537788"/>
    <n v="55.813437604343903"/>
    <n v="166.5489246120151"/>
  </r>
  <r>
    <n v="29"/>
    <x v="6"/>
    <x v="11"/>
    <n v="5.8248372164737718"/>
    <n v="44.756291839315978"/>
    <n v="176.82562866601609"/>
    <n v="9.1000184307862604"/>
    <n v="6.8479840946593402"/>
    <n v="38.657927672959943"/>
    <n v="164.5181797737406"/>
  </r>
  <r>
    <n v="30"/>
    <x v="12"/>
    <x v="10"/>
    <n v="7.8543721311641992"/>
    <n v="37.794939062437827"/>
    <n v="271.35619921704711"/>
    <n v="6.9157307264635737"/>
    <n v="5.5534268320999178"/>
    <n v="48.900921976042923"/>
    <n v="176.28509749271541"/>
  </r>
  <r>
    <n v="31"/>
    <x v="14"/>
    <x v="5"/>
    <n v="14.744638234641441"/>
    <n v="41.325833077848444"/>
    <n v="268.80723326931809"/>
    <n v="16.332967556967841"/>
    <n v="4.8531093843703967"/>
    <n v="52.469249341826647"/>
    <n v="162.5386655553495"/>
  </r>
  <r>
    <n v="32"/>
    <x v="17"/>
    <x v="6"/>
    <n v="9.7927478801288839"/>
    <n v="41.266986747752149"/>
    <n v="304.78708102421939"/>
    <n v="12.525663881549599"/>
    <n v="6.5182785182983336"/>
    <n v="51.713149268070801"/>
    <n v="163.6500435188749"/>
  </r>
  <r>
    <n v="33"/>
    <x v="18"/>
    <x v="10"/>
    <n v="5.2487674095341363"/>
    <n v="39.075950247995742"/>
    <n v="270.59140049234458"/>
    <n v="11.02332679407751"/>
    <n v="5.2206664250840271"/>
    <n v="43.743300575265557"/>
    <n v="178.44075245261419"/>
  </r>
  <r>
    <n v="34"/>
    <x v="19"/>
    <x v="3"/>
    <n v="4.4550770409348344"/>
    <n v="39.261229925763921"/>
    <n v="195.89134999727139"/>
    <n v="8.0759630361988286"/>
    <n v="8.3506985514653778"/>
    <n v="34.96379175683979"/>
    <n v="167.19021712809641"/>
  </r>
  <r>
    <n v="35"/>
    <x v="19"/>
    <x v="10"/>
    <n v="6.5260677995331022"/>
    <n v="45.566957643788783"/>
    <n v="208.87873963799811"/>
    <n v="9.8769363767434051"/>
    <n v="8.7618304418447579"/>
    <n v="32.341538357641269"/>
    <n v="157.20412890455921"/>
  </r>
  <r>
    <n v="36"/>
    <x v="20"/>
    <x v="11"/>
    <n v="8.2555391839461834"/>
    <n v="41.308316057915448"/>
    <n v="206.11839028621759"/>
    <n v="9.6417546485974963"/>
    <n v="4.4039528728400139"/>
    <n v="33.598662058802567"/>
    <n v="158.27283975407619"/>
  </r>
  <r>
    <n v="37"/>
    <x v="21"/>
    <x v="2"/>
    <n v="12.625649199466361"/>
    <n v="50.779209475869948"/>
    <n v="215.53433744454179"/>
    <n v="9.80440954726161"/>
    <n v="4.0746546090931917"/>
    <n v="51.007608815487913"/>
    <n v="155.2792651820431"/>
  </r>
  <r>
    <n v="38"/>
    <x v="2"/>
    <x v="15"/>
    <n v="13.003192730692341"/>
    <n v="44.312820099155232"/>
    <n v="252.3506484049318"/>
    <n v="11.398041778789519"/>
    <n v="5.6290239180946706"/>
    <n v="51.93542335064874"/>
    <n v="167.24387452620999"/>
  </r>
  <r>
    <n v="39"/>
    <x v="2"/>
    <x v="10"/>
    <n v="6.2061092141592544"/>
    <n v="39.262752050647293"/>
    <n v="274.34296236136908"/>
    <n v="5.7262864722675459"/>
    <n v="6.1761972415332149"/>
    <n v="46.197199270769012"/>
    <n v="168.76858199935359"/>
  </r>
  <r>
    <n v="40"/>
    <x v="7"/>
    <x v="3"/>
    <n v="5.8612459474804401"/>
    <n v="36.451974776359151"/>
    <n v="171.8590086491165"/>
    <n v="11.31820778917252"/>
    <n v="7.0886572443355851"/>
    <n v="34.648815591372809"/>
    <n v="178.9694554112333"/>
  </r>
  <r>
    <n v="41"/>
    <x v="14"/>
    <x v="11"/>
    <n v="9.4296211646568704"/>
    <n v="39.174797579974609"/>
    <n v="272.70643985022491"/>
    <n v="7.1939319264193013"/>
    <n v="6.0424017305111892"/>
    <n v="50.845338712121297"/>
    <n v="174.05339680354419"/>
  </r>
  <r>
    <n v="42"/>
    <x v="8"/>
    <x v="15"/>
    <n v="9.8703376942739887"/>
    <n v="43.344951312535173"/>
    <n v="272.40187210052011"/>
    <n v="14.16055520733763"/>
    <n v="5.0021139416561482"/>
    <n v="43.940917793076011"/>
    <n v="164.89922017670591"/>
  </r>
  <r>
    <n v="43"/>
    <x v="1"/>
    <x v="4"/>
    <n v="8.7174235992547704"/>
    <n v="40.616747173604928"/>
    <n v="260.22790182298269"/>
    <n v="7.0456850808036533"/>
    <n v="7.5449216203275364"/>
    <n v="38.506811898427308"/>
    <n v="171.2892188093133"/>
  </r>
  <r>
    <n v="44"/>
    <x v="17"/>
    <x v="1"/>
    <n v="9.7115272940555215"/>
    <n v="40.743835888534512"/>
    <n v="270.55283741260808"/>
    <n v="13.968999186594811"/>
    <n v="6.5222111464317454"/>
    <n v="41.469285750864223"/>
    <n v="161.82210926340019"/>
  </r>
  <r>
    <n v="45"/>
    <x v="11"/>
    <x v="2"/>
    <n v="14.34133343142614"/>
    <n v="45.022907993620173"/>
    <n v="238.58001350071669"/>
    <n v="11.65695865800004"/>
    <n v="4.571991338986499"/>
    <n v="50.704724319763713"/>
    <n v="151.95296753318161"/>
  </r>
  <r>
    <n v="46"/>
    <x v="22"/>
    <x v="2"/>
    <n v="12.046555088901281"/>
    <n v="48.813666307774852"/>
    <n v="283.07993068343433"/>
    <n v="12.759310206063139"/>
    <n v="7.095714096880565"/>
    <n v="37.956198541544417"/>
    <n v="152.39486704958119"/>
  </r>
  <r>
    <n v="47"/>
    <x v="7"/>
    <x v="12"/>
    <n v="11.30609662209952"/>
    <n v="49.992384781924358"/>
    <n v="240.05273766426549"/>
    <n v="10.539983897025881"/>
    <n v="5.2303747206863429"/>
    <n v="47.622306661424659"/>
    <n v="160.98166145663359"/>
  </r>
  <r>
    <n v="48"/>
    <x v="0"/>
    <x v="0"/>
    <n v="13.705374930925419"/>
    <n v="44.257467597343371"/>
    <n v="194.75107379227069"/>
    <n v="16.711796263523109"/>
    <n v="4.0170844971093818"/>
    <n v="52.974301946716977"/>
    <n v="161.68654947974741"/>
  </r>
  <r>
    <n v="49"/>
    <x v="5"/>
    <x v="8"/>
    <n v="10.80039412567154"/>
    <n v="45.127010720133583"/>
    <n v="255.7243590610488"/>
    <n v="9.9277206367057769"/>
    <n v="6.023432997953428"/>
    <n v="51.901667047123702"/>
    <n v="168.4887563948204"/>
  </r>
  <r>
    <n v="50"/>
    <x v="23"/>
    <x v="4"/>
    <n v="10.83726248690107"/>
    <n v="44.092458245342073"/>
    <n v="228.86308046224289"/>
    <n v="14.417174013718361"/>
    <n v="6.1857051258424516"/>
    <n v="47.019856840793082"/>
    <n v="162.7668490333287"/>
  </r>
  <r>
    <n v="51"/>
    <x v="0"/>
    <x v="9"/>
    <n v="11.52923640574862"/>
    <n v="55.42571821709322"/>
    <n v="298.41068102872498"/>
    <n v="10.975485204391671"/>
    <n v="6.2260696110691196"/>
    <n v="39.727371295301673"/>
    <n v="158.72213678525361"/>
  </r>
  <r>
    <n v="52"/>
    <x v="24"/>
    <x v="16"/>
    <n v="4.8121191818630518"/>
    <n v="38.858550153955292"/>
    <n v="215.47020042433769"/>
    <n v="8.7556152965682443"/>
    <n v="7.733927290279877"/>
    <n v="41.549619793772827"/>
    <n v="176.69077366848521"/>
  </r>
  <r>
    <n v="53"/>
    <x v="10"/>
    <x v="11"/>
    <n v="3"/>
    <n v="40.917898600696383"/>
    <n v="216.36823519776789"/>
    <n v="7.6322133080394989"/>
    <n v="7.9161247285776906"/>
    <n v="34.324521537402873"/>
    <n v="166.79992790781881"/>
  </r>
  <r>
    <n v="54"/>
    <x v="17"/>
    <x v="4"/>
    <n v="6.8936446699747052"/>
    <n v="45.180246851110731"/>
    <n v="246.14361063420969"/>
    <n v="8.0574677649803554"/>
    <n v="7.0967647074542333"/>
    <n v="37.211949491971247"/>
    <n v="165.83427212961189"/>
  </r>
  <r>
    <n v="55"/>
    <x v="25"/>
    <x v="0"/>
    <n v="11.490286110697941"/>
    <n v="45.677347449555043"/>
    <n v="249.4294114169883"/>
    <n v="9.0316466320878419"/>
    <n v="5.1281889775522469"/>
    <n v="41.239341571320708"/>
    <n v="151.56696565518419"/>
  </r>
  <r>
    <n v="56"/>
    <x v="24"/>
    <x v="2"/>
    <n v="11.73335338746819"/>
    <n v="48.145374322389202"/>
    <n v="255.551533414441"/>
    <n v="8.7834760584905567"/>
    <n v="4.9725850479358069"/>
    <n v="38.851530722360273"/>
    <n v="157.57661945183611"/>
  </r>
  <r>
    <n v="57"/>
    <x v="6"/>
    <x v="7"/>
    <n v="9.5749462795964959"/>
    <n v="44.91098876080266"/>
    <n v="273.18195208139281"/>
    <n v="10.561642161949511"/>
    <n v="6.8273756603398184"/>
    <n v="41.710593809611552"/>
    <n v="156.2379361100748"/>
  </r>
  <r>
    <n v="58"/>
    <x v="23"/>
    <x v="16"/>
    <n v="4.7750052913411043"/>
    <n v="41.685041024154202"/>
    <n v="191.88538210950651"/>
    <n v="7.0427240622967213"/>
    <n v="7.2884554524316671"/>
    <n v="47.099263182257587"/>
    <n v="170.19338809517399"/>
  </r>
  <r>
    <n v="59"/>
    <x v="6"/>
    <x v="0"/>
    <n v="13.23445899795289"/>
    <n v="42.414022429519378"/>
    <n v="245.11789171393639"/>
    <n v="8.6958536786624272"/>
    <n v="6.1733539398956774"/>
    <n v="58.639618666270643"/>
    <n v="166.97730597014581"/>
  </r>
  <r>
    <n v="60"/>
    <x v="5"/>
    <x v="4"/>
    <n v="10.416827672426599"/>
    <n v="42.921262662217281"/>
    <n v="223.07080672410399"/>
    <n v="12.95934463952427"/>
    <n v="4.209357309887082"/>
    <n v="46.026452079682201"/>
    <n v="165.1772239444237"/>
  </r>
  <r>
    <n v="61"/>
    <x v="13"/>
    <x v="8"/>
    <n v="15.33623704391117"/>
    <n v="49.81177170723997"/>
    <n v="319.78382539604252"/>
    <n v="11.032010352555769"/>
    <n v="4.431966208800171"/>
    <n v="56.450696842603612"/>
    <n v="157.35972061505069"/>
  </r>
  <r>
    <n v="62"/>
    <x v="1"/>
    <x v="13"/>
    <n v="3"/>
    <n v="38.501171518186673"/>
    <n v="193.94900068976511"/>
    <n v="4.6793499494613879"/>
    <n v="9.3070189019105563"/>
    <n v="35.566560055951193"/>
    <n v="180.51172656636621"/>
  </r>
  <r>
    <n v="63"/>
    <x v="2"/>
    <x v="12"/>
    <n v="14.54669031603496"/>
    <n v="48.684397413917857"/>
    <n v="268.43495381866239"/>
    <n v="14.55410018425412"/>
    <n v="5.6431950891404474"/>
    <n v="40.554873927064008"/>
    <n v="149.8468036601169"/>
  </r>
  <r>
    <n v="64"/>
    <x v="0"/>
    <x v="0"/>
    <n v="11.793949300914431"/>
    <n v="46.137645084779422"/>
    <n v="240.95160606708461"/>
    <n v="10.03492812458372"/>
    <n v="5.9367605907962666"/>
    <n v="50.496545071493202"/>
    <n v="155.99925240251909"/>
  </r>
  <r>
    <n v="65"/>
    <x v="14"/>
    <x v="17"/>
    <n v="9.0792184031673315"/>
    <n v="37.904763641369463"/>
    <n v="236.15075341759299"/>
    <n v="11.3083857192129"/>
    <n v="6.8920806863362083"/>
    <n v="45.375558606057183"/>
    <n v="175.6718029172815"/>
  </r>
  <r>
    <n v="66"/>
    <x v="4"/>
    <x v="5"/>
    <n v="8.0034087252561381"/>
    <n v="44.375652713412023"/>
    <n v="217.8941596319772"/>
    <n v="12.949648763410019"/>
    <n v="8.6077687808149541"/>
    <n v="50.18014923121121"/>
    <n v="162.94209577950301"/>
  </r>
  <r>
    <n v="67"/>
    <x v="2"/>
    <x v="5"/>
    <n v="10.977113105060541"/>
    <n v="41.439320577091671"/>
    <n v="268.76729493453632"/>
    <n v="10.623575191683789"/>
    <n v="7.8026269212749204"/>
    <n v="36.111223760704107"/>
    <n v="156.60856291793479"/>
  </r>
  <r>
    <n v="68"/>
    <x v="11"/>
    <x v="7"/>
    <n v="11.32670817524729"/>
    <n v="41.865219942434187"/>
    <n v="225.40803627783961"/>
    <n v="9.742208247764534"/>
    <n v="4.1551376076379487"/>
    <n v="63.410811217843097"/>
    <n v="180.54382634255359"/>
  </r>
  <r>
    <n v="69"/>
    <x v="25"/>
    <x v="4"/>
    <n v="8.2182028910652996"/>
    <n v="39.953574801901347"/>
    <n v="200.5174978080266"/>
    <n v="10.537576268106861"/>
    <n v="5.1458582627175717"/>
    <n v="54.348900667397068"/>
    <n v="174.681934070534"/>
  </r>
  <r>
    <n v="70"/>
    <x v="18"/>
    <x v="3"/>
    <n v="7.2443237187069078"/>
    <n v="38.587905529608683"/>
    <n v="219.46900751055171"/>
    <n v="9.0449953876301521"/>
    <n v="4.9377246007078259"/>
    <n v="46.125957090482451"/>
    <n v="165.77605264668381"/>
  </r>
  <r>
    <n v="71"/>
    <x v="10"/>
    <x v="3"/>
    <n v="8.1006902959930791"/>
    <n v="34.719168939920849"/>
    <n v="216.55639493901941"/>
    <n v="11.32805520078996"/>
    <n v="5.6327540518611219"/>
    <n v="44.108025111212257"/>
    <n v="170.47981035507661"/>
  </r>
  <r>
    <n v="72"/>
    <x v="24"/>
    <x v="0"/>
    <n v="8.8129524718651346"/>
    <n v="46.657156556537601"/>
    <n v="203.9294176450743"/>
    <n v="10.08163393085459"/>
    <n v="6.2923288042792294"/>
    <n v="41.388933685170642"/>
    <n v="171.7670962739287"/>
  </r>
  <r>
    <n v="73"/>
    <x v="4"/>
    <x v="1"/>
    <n v="11.200241164247711"/>
    <n v="39.833572851855408"/>
    <n v="246.3000218511425"/>
    <n v="12.0897990544732"/>
    <n v="6.0019669112182532"/>
    <n v="47.145833411235436"/>
    <n v="168.7248740707991"/>
  </r>
  <r>
    <n v="74"/>
    <x v="10"/>
    <x v="10"/>
    <n v="7.2886799029296592"/>
    <n v="44.254671817581389"/>
    <n v="186.63987689795829"/>
    <n v="10.344061821522059"/>
    <n v="5.0117852762268154"/>
    <n v="45.206981260079708"/>
    <n v="172.03455682242171"/>
  </r>
  <r>
    <n v="75"/>
    <x v="13"/>
    <x v="4"/>
    <n v="8.4906080106528812"/>
    <n v="37.97044879182787"/>
    <n v="294.28546887629221"/>
    <n v="10.776667169787601"/>
    <n v="4.4345265715003146"/>
    <n v="50.162491215979017"/>
    <n v="173.29505245402649"/>
  </r>
  <r>
    <n v="76"/>
    <x v="15"/>
    <x v="17"/>
    <n v="4.8583760329447694"/>
    <n v="43.074949157414991"/>
    <n v="179.51383923225299"/>
    <n v="10.88092627139744"/>
    <n v="6.2635334064555952"/>
    <n v="41.562054601697469"/>
    <n v="171.69570770521361"/>
  </r>
  <r>
    <n v="77"/>
    <x v="12"/>
    <x v="6"/>
    <n v="11.959697550397109"/>
    <n v="43.294584402401362"/>
    <n v="240.40950277296309"/>
    <n v="12.4619194321037"/>
    <n v="6.5242317555252001"/>
    <n v="53.268319599394061"/>
    <n v="164.96415411785199"/>
  </r>
  <r>
    <n v="78"/>
    <x v="20"/>
    <x v="1"/>
    <n v="10.293548562542259"/>
    <n v="37.697500943439223"/>
    <n v="239.36109410730401"/>
    <n v="11.68970766336999"/>
    <n v="7.031653199185194"/>
    <n v="45.224524638325569"/>
    <n v="166.54051046462541"/>
  </r>
  <r>
    <n v="79"/>
    <x v="10"/>
    <x v="11"/>
    <n v="3.933497875668952"/>
    <n v="35.337864757025919"/>
    <n v="270.20803831651341"/>
    <n v="8.8804964272194482"/>
    <n v="8.9191252842038953"/>
    <n v="37.303975871899972"/>
    <n v="171.71071400926419"/>
  </r>
  <r>
    <n v="80"/>
    <x v="12"/>
    <x v="3"/>
    <n v="5.0137310791859688"/>
    <n v="41.786280544550117"/>
    <n v="173.15919608320451"/>
    <n v="9.7530585261848177"/>
    <n v="6.964923533237692"/>
    <n v="47.180913148633401"/>
    <n v="172.9224128462177"/>
  </r>
  <r>
    <n v="81"/>
    <x v="24"/>
    <x v="8"/>
    <n v="15.154446772731729"/>
    <n v="49.623169408521882"/>
    <n v="280.03373662118582"/>
    <n v="12.60713901720383"/>
    <n v="5.7972641358437604"/>
    <n v="40.768709031611458"/>
    <n v="153.87889400787401"/>
  </r>
  <r>
    <n v="82"/>
    <x v="6"/>
    <x v="12"/>
    <n v="11.013150603345061"/>
    <n v="43.270380250669113"/>
    <n v="286.18050696506413"/>
    <n v="13.614247356711831"/>
    <n v="6.8072648403806468"/>
    <n v="47.000619802487229"/>
    <n v="164.2647450052506"/>
  </r>
  <r>
    <n v="83"/>
    <x v="14"/>
    <x v="5"/>
    <n v="10.744790411437251"/>
    <n v="37.3221120422699"/>
    <n v="244.43165895270809"/>
    <n v="9.4533385669199408"/>
    <n v="5.3541828850399282"/>
    <n v="47.4689775602059"/>
    <n v="165.4320768379971"/>
  </r>
  <r>
    <n v="84"/>
    <x v="13"/>
    <x v="2"/>
    <n v="13.18318161189743"/>
    <n v="50.260289821793613"/>
    <n v="230.82139709435691"/>
    <n v="12.093046434921501"/>
    <n v="5.7512085591509789"/>
    <n v="40.91052531519334"/>
    <n v="157.17489150411589"/>
  </r>
  <r>
    <n v="85"/>
    <x v="20"/>
    <x v="1"/>
    <n v="13.73777242445998"/>
    <n v="50.180157905676552"/>
    <n v="265.4493131917082"/>
    <n v="12.648044858559111"/>
    <n v="5.9111506408177572"/>
    <n v="39.45964385316082"/>
    <n v="149.50261460863271"/>
  </r>
  <r>
    <n v="86"/>
    <x v="10"/>
    <x v="9"/>
    <n v="16.593073510943022"/>
    <n v="53.46058785257825"/>
    <n v="328.77840535148943"/>
    <n v="16.026808007696619"/>
    <n v="4"/>
    <n v="57.348261770179398"/>
    <n v="170.22961313080779"/>
  </r>
  <r>
    <n v="87"/>
    <x v="25"/>
    <x v="9"/>
    <n v="11.60096190964228"/>
    <n v="44.054745307512668"/>
    <n v="239.53123420518011"/>
    <n v="13.25996909028332"/>
    <n v="7.321903789178986"/>
    <n v="49.631578722806132"/>
    <n v="159.91663084147731"/>
  </r>
  <r>
    <n v="88"/>
    <x v="21"/>
    <x v="5"/>
    <n v="9.8062053368744948"/>
    <n v="44.651501069889612"/>
    <n v="292.11653072670538"/>
    <n v="10.891636586892311"/>
    <n v="5.9999466499050751"/>
    <n v="46.765974841751436"/>
    <n v="162.0517740242839"/>
  </r>
  <r>
    <n v="89"/>
    <x v="2"/>
    <x v="4"/>
    <n v="8.2775920003794621"/>
    <n v="42.715219101999708"/>
    <n v="249.14796736220379"/>
    <n v="10.37260549216194"/>
    <n v="6.4315168280707802"/>
    <n v="53.074809640357181"/>
    <n v="163.84643777302969"/>
  </r>
  <r>
    <n v="90"/>
    <x v="4"/>
    <x v="13"/>
    <n v="3"/>
    <n v="32.517642122496767"/>
    <n v="251.97542635208751"/>
    <n v="5.2499826650838486"/>
    <n v="6.4526586200578757"/>
    <n v="44.025852979219529"/>
    <n v="177.6274785783402"/>
  </r>
  <r>
    <n v="91"/>
    <x v="25"/>
    <x v="10"/>
    <n v="3.8171930041076712"/>
    <n v="38.350074018552483"/>
    <n v="225.6464577888226"/>
    <n v="6.0486521690458082"/>
    <n v="6.4571352033009326"/>
    <n v="48.471920294158508"/>
    <n v="171.33277151947351"/>
  </r>
  <r>
    <n v="92"/>
    <x v="8"/>
    <x v="9"/>
    <n v="10.25661075811303"/>
    <n v="48.441429951409042"/>
    <n v="236.75178303148601"/>
    <n v="7.4187683752135758"/>
    <n v="4"/>
    <n v="51.229928314979119"/>
    <n v="158.12393736181269"/>
  </r>
  <r>
    <n v="93"/>
    <x v="17"/>
    <x v="11"/>
    <n v="5.2045600543499999"/>
    <n v="41.395714733152133"/>
    <n v="275.1885998629686"/>
    <n v="3.810285264935636"/>
    <n v="7.0142438655486119"/>
    <n v="40.701866400842121"/>
    <n v="170.63347134131831"/>
  </r>
  <r>
    <n v="94"/>
    <x v="4"/>
    <x v="9"/>
    <n v="16.279205656293179"/>
    <n v="44.906111389914301"/>
    <n v="288.15308886563412"/>
    <n v="13.841296522573559"/>
    <n v="7.2498480783833363"/>
    <n v="41.977174453404878"/>
    <n v="161.07497785564371"/>
  </r>
  <r>
    <n v="95"/>
    <x v="5"/>
    <x v="9"/>
    <n v="11.789518962240381"/>
    <n v="43.40691411642355"/>
    <n v="263.94048088529672"/>
    <n v="10.435404631086371"/>
    <n v="4.6234767594474384"/>
    <n v="45.942363067435217"/>
    <n v="162.31325506984021"/>
  </r>
  <r>
    <n v="96"/>
    <x v="21"/>
    <x v="9"/>
    <n v="11.44587648212881"/>
    <n v="48.194720209336843"/>
    <n v="281.45605135880692"/>
    <n v="15.10238577644966"/>
    <n v="8.6870216317292108"/>
    <n v="41.406794437234502"/>
    <n v="155.84984728388849"/>
  </r>
  <r>
    <n v="97"/>
    <x v="26"/>
    <x v="13"/>
    <n v="7.7656753210187794"/>
    <n v="41.381394972657517"/>
    <n v="266.55294809766002"/>
    <n v="13.93816738923125"/>
    <n v="7.8611161984086566"/>
    <n v="48.906928873429933"/>
    <n v="178.72417094668381"/>
  </r>
  <r>
    <n v="98"/>
    <x v="24"/>
    <x v="13"/>
    <n v="5.1013912278084357"/>
    <n v="31.388219575351371"/>
    <n v="249.89265006618521"/>
    <n v="9.792393461513818"/>
    <n v="6.5061329734612041"/>
    <n v="46.641093946360733"/>
    <n v="175.91744356661201"/>
  </r>
  <r>
    <n v="99"/>
    <x v="2"/>
    <x v="11"/>
    <n v="8.3372789383452037"/>
    <n v="33.298860031852421"/>
    <n v="201.16473610348081"/>
    <n v="14.838777611759291"/>
    <n v="6.359808917149838"/>
    <n v="46.280521434660933"/>
    <n v="164.1945583390293"/>
  </r>
  <r>
    <n v="100"/>
    <x v="5"/>
    <x v="3"/>
    <n v="4.0436415012733331"/>
    <n v="37.092224566582018"/>
    <n v="201.10114154409041"/>
    <n v="10.816720193389219"/>
    <n v="7.0561713918303957"/>
    <n v="45.787613200711448"/>
    <n v="179.025460780917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9478AB5-D343-0844-B362-BBD8C8C532C3}"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3:E22" firstHeaderRow="0" firstDataRow="1" firstDataCol="1"/>
  <pivotFields count="10">
    <pivotField showAll="0"/>
    <pivotField showAll="0">
      <items count="28">
        <item x="16"/>
        <item x="13"/>
        <item x="11"/>
        <item x="10"/>
        <item x="22"/>
        <item x="15"/>
        <item x="0"/>
        <item x="4"/>
        <item x="23"/>
        <item x="20"/>
        <item x="3"/>
        <item x="14"/>
        <item x="26"/>
        <item x="25"/>
        <item x="2"/>
        <item x="21"/>
        <item x="18"/>
        <item x="24"/>
        <item x="7"/>
        <item x="1"/>
        <item x="5"/>
        <item x="12"/>
        <item x="8"/>
        <item x="9"/>
        <item x="17"/>
        <item x="6"/>
        <item x="19"/>
        <item t="default"/>
      </items>
    </pivotField>
    <pivotField axis="axisRow" showAll="0">
      <items count="19">
        <item x="3"/>
        <item x="13"/>
        <item x="10"/>
        <item x="16"/>
        <item x="11"/>
        <item x="17"/>
        <item x="4"/>
        <item x="6"/>
        <item x="1"/>
        <item x="12"/>
        <item x="7"/>
        <item x="5"/>
        <item x="0"/>
        <item x="15"/>
        <item x="2"/>
        <item x="14"/>
        <item x="9"/>
        <item x="8"/>
        <item t="default"/>
      </items>
    </pivotField>
    <pivotField showAll="0"/>
    <pivotField dataField="1" showAll="0"/>
    <pivotField dataField="1" showAll="0"/>
    <pivotField dataField="1" showAll="0"/>
    <pivotField showAll="0"/>
    <pivotField dataField="1" showAll="0"/>
    <pivotField showAll="0"/>
  </pivotFields>
  <rowFields count="1">
    <field x="2"/>
  </rowFields>
  <rowItems count="19">
    <i>
      <x/>
    </i>
    <i>
      <x v="1"/>
    </i>
    <i>
      <x v="2"/>
    </i>
    <i>
      <x v="3"/>
    </i>
    <i>
      <x v="4"/>
    </i>
    <i>
      <x v="5"/>
    </i>
    <i>
      <x v="6"/>
    </i>
    <i>
      <x v="7"/>
    </i>
    <i>
      <x v="8"/>
    </i>
    <i>
      <x v="9"/>
    </i>
    <i>
      <x v="10"/>
    </i>
    <i>
      <x v="11"/>
    </i>
    <i>
      <x v="12"/>
    </i>
    <i>
      <x v="13"/>
    </i>
    <i>
      <x v="14"/>
    </i>
    <i>
      <x v="15"/>
    </i>
    <i>
      <x v="16"/>
    </i>
    <i>
      <x v="17"/>
    </i>
    <i t="grand">
      <x/>
    </i>
  </rowItems>
  <colFields count="1">
    <field x="-2"/>
  </colFields>
  <colItems count="4">
    <i>
      <x/>
    </i>
    <i i="1">
      <x v="1"/>
    </i>
    <i i="2">
      <x v="2"/>
    </i>
    <i i="3">
      <x v="3"/>
    </i>
  </colItems>
  <dataFields count="4">
    <dataField name="Average of VO2max (ml/kg/min)" fld="4" subtotal="average" baseField="0" baseItem="0" numFmtId="2"/>
    <dataField name="Average of Power Output (W)" fld="5" subtotal="average" baseField="0" baseItem="0" numFmtId="2"/>
    <dataField name="Average of Injury Risk (%)" fld="6" subtotal="average" baseField="0" baseItem="0" numFmtId="1"/>
    <dataField name="Average of Fatigue Level (%)" fld="8" subtotal="average" baseField="0" baseItem="0" numFmtId="1"/>
  </dataFields>
  <chartFormats count="4">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 chart="1" format="2" series="1">
      <pivotArea type="data" outline="0" fieldPosition="0">
        <references count="1">
          <reference field="4294967294" count="1" selected="0">
            <x v="2"/>
          </reference>
        </references>
      </pivotArea>
    </chartFormat>
    <chartFormat chart="1" format="3"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ge" xr10:uid="{74034195-4B10-9549-892F-03157BDF7E66}" sourceName="Age">
  <pivotTables>
    <pivotTable tabId="5" name="PivotTable4"/>
  </pivotTables>
  <data>
    <tabular pivotCacheId="203693027">
      <items count="27">
        <i x="16" s="1"/>
        <i x="13" s="1"/>
        <i x="11" s="1"/>
        <i x="10" s="1"/>
        <i x="22" s="1"/>
        <i x="15" s="1"/>
        <i x="0" s="1"/>
        <i x="4" s="1"/>
        <i x="23" s="1"/>
        <i x="20" s="1"/>
        <i x="3" s="1"/>
        <i x="14" s="1"/>
        <i x="26" s="1"/>
        <i x="25" s="1"/>
        <i x="2" s="1"/>
        <i x="21" s="1"/>
        <i x="18" s="1"/>
        <i x="24" s="1"/>
        <i x="7" s="1"/>
        <i x="1" s="1"/>
        <i x="5" s="1"/>
        <i x="12" s="1"/>
        <i x="8" s="1"/>
        <i x="9" s="1"/>
        <i x="17" s="1"/>
        <i x="6" s="1"/>
        <i x="19"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aining_Years" xr10:uid="{26CB3517-CD73-5647-BA2C-0877B7FE3715}" sourceName="Training Years">
  <pivotTables>
    <pivotTable tabId="5" name="PivotTable4"/>
  </pivotTables>
  <data>
    <tabular pivotCacheId="203693027">
      <items count="18">
        <i x="3" s="1"/>
        <i x="13" s="1"/>
        <i x="10" s="1"/>
        <i x="16" s="1"/>
        <i x="11" s="1"/>
        <i x="17" s="1"/>
        <i x="4" s="1"/>
        <i x="6" s="1"/>
        <i x="1" s="1"/>
        <i x="12" s="1"/>
        <i x="7" s="1"/>
        <i x="5" s="1"/>
        <i x="0" s="1"/>
        <i x="15" s="1"/>
        <i x="2" s="1"/>
        <i x="14" s="1"/>
        <i x="9" s="1"/>
        <i x="8"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e" xr10:uid="{9E4DBEE0-4F07-9A48-8320-17CB87FBC782}" cache="Slicer_Age" caption="Age" columnCount="3" style="SlicerStyleDark1" rowHeight="230716"/>
  <slicer name="Training Years" xr10:uid="{80219297-6DF0-7F42-8050-D02514343CC2}" cache="Slicer_Training_Years" caption="Training Years" columnCount="3" style="SlicerStyleDark2"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83F1E-7287-1743-A020-72C15F676D5F}" name="AthleteData" displayName="AthleteData" ref="A1:K101" totalsRowShown="0" headerRowDxfId="6" headerRowBorderDxfId="5" tableBorderDxfId="4">
  <autoFilter ref="A1:K101" xr:uid="{21D83F1E-7287-1743-A020-72C15F676D5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43FEE70-DC80-9445-8D23-94AFFD3CFDD2}" name="Athlete_ID"/>
    <tableColumn id="2" xr3:uid="{2B8E7FED-E908-CA4B-81FE-44E7C608BF16}" name="Age"/>
    <tableColumn id="3" xr3:uid="{39692FBA-AACB-9E49-8C8F-6DF20D5D6845}" name="Training Years"/>
    <tableColumn id="4" xr3:uid="{A9CE5E58-824B-1D45-808F-6C58FF2FC224}" name="Training Hours per Week"/>
    <tableColumn id="5" xr3:uid="{0ED8F553-F732-A649-9DEC-608A5C4533AB}" name="VO2max (ml/kg/min)"/>
    <tableColumn id="6" xr3:uid="{96AA1C63-6EC2-8E40-987C-FD409D33E3DB}" name="Power Output (W)"/>
    <tableColumn id="7" xr3:uid="{CF98F1DB-E915-2549-917E-91FC845D84FF}" name="Injury Risk (%)"/>
    <tableColumn id="8" xr3:uid="{36C8CFC3-34B2-B44F-BA9E-C1A9EA4957BF}" name="Recovery Hours per Night"/>
    <tableColumn id="9" xr3:uid="{7D266E06-131D-F44C-972A-4C062CDA2644}" name="Fatigue Level (%)"/>
    <tableColumn id="10" xr3:uid="{5706AFB5-A4DE-4548-AF15-AD047E7AB25B}" name="Average Heart Rate at Training Load (bpm)"/>
    <tableColumn id="11" xr3:uid="{F441A863-F076-EF4E-9D14-3C5039CB8FCF}" name="Injury Risk Category" dataDxfId="3">
      <calculatedColumnFormula>IF(AthleteData[[#This Row],[Injury Risk (%)]]&gt;15,"High",IF(AthleteData[[#This Row],[Injury Risk (%)]]&gt;10,"Medium","Low"))</calculatedColumnFormula>
    </tableColumn>
  </tableColumns>
  <tableStyleInfo name="TableStyleMedium9"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F4299-1EF1-3E42-9DC1-61015E6241D2}">
  <dimension ref="A3:E22"/>
  <sheetViews>
    <sheetView tabSelected="1" workbookViewId="0">
      <selection activeCell="L47" sqref="L47"/>
    </sheetView>
  </sheetViews>
  <sheetFormatPr baseColWidth="10" defaultRowHeight="15" x14ac:dyDescent="0.2"/>
  <cols>
    <col min="1" max="1" width="12.1640625" bestFit="1" customWidth="1"/>
    <col min="2" max="2" width="26.1640625" bestFit="1" customWidth="1"/>
    <col min="3" max="3" width="23.83203125" bestFit="1" customWidth="1"/>
    <col min="4" max="4" width="20.33203125" bestFit="1" customWidth="1"/>
    <col min="5" max="5" width="22.83203125" bestFit="1" customWidth="1"/>
  </cols>
  <sheetData>
    <row r="3" spans="1:5" x14ac:dyDescent="0.2">
      <c r="A3" s="1" t="s">
        <v>10</v>
      </c>
      <c r="B3" t="s">
        <v>12</v>
      </c>
      <c r="C3" t="s">
        <v>13</v>
      </c>
      <c r="D3" t="s">
        <v>14</v>
      </c>
      <c r="E3" t="s">
        <v>15</v>
      </c>
    </row>
    <row r="4" spans="1:5" x14ac:dyDescent="0.2">
      <c r="A4" s="2">
        <v>1</v>
      </c>
      <c r="B4" s="3">
        <v>38.172860899402565</v>
      </c>
      <c r="C4" s="3">
        <v>206.97522649438983</v>
      </c>
      <c r="D4" s="5">
        <v>10.609302353024081</v>
      </c>
      <c r="E4" s="5">
        <v>40.919440573370451</v>
      </c>
    </row>
    <row r="5" spans="1:5" x14ac:dyDescent="0.2">
      <c r="A5" s="2">
        <v>2</v>
      </c>
      <c r="B5" s="3">
        <v>34.983325907992047</v>
      </c>
      <c r="C5" s="3">
        <v>226.70346510492527</v>
      </c>
      <c r="D5" s="5">
        <v>8.8194184426635349</v>
      </c>
      <c r="E5" s="5">
        <v>41.865914369731797</v>
      </c>
    </row>
    <row r="6" spans="1:5" x14ac:dyDescent="0.2">
      <c r="A6" s="2">
        <v>3</v>
      </c>
      <c r="B6" s="3">
        <v>39.74538626260501</v>
      </c>
      <c r="C6" s="3">
        <v>242.92016686487281</v>
      </c>
      <c r="D6" s="5">
        <v>7.812990825604917</v>
      </c>
      <c r="E6" s="5">
        <v>44.985198491644539</v>
      </c>
    </row>
    <row r="7" spans="1:5" x14ac:dyDescent="0.2">
      <c r="A7" s="2">
        <v>4</v>
      </c>
      <c r="B7" s="3">
        <v>40.271795589054747</v>
      </c>
      <c r="C7" s="3">
        <v>203.6777912669221</v>
      </c>
      <c r="D7" s="5">
        <v>7.8991696794324824</v>
      </c>
      <c r="E7" s="5">
        <v>44.324441488015211</v>
      </c>
    </row>
    <row r="8" spans="1:5" x14ac:dyDescent="0.2">
      <c r="A8" s="2">
        <v>5</v>
      </c>
      <c r="B8" s="3">
        <v>39.373485125502071</v>
      </c>
      <c r="C8" s="3">
        <v>232.33709549841348</v>
      </c>
      <c r="D8" s="5">
        <v>9.2065826318292014</v>
      </c>
      <c r="E8" s="5">
        <v>40.509360914980057</v>
      </c>
    </row>
    <row r="9" spans="1:5" x14ac:dyDescent="0.2">
      <c r="A9" s="2">
        <v>6</v>
      </c>
      <c r="B9" s="3">
        <v>40.489856399392224</v>
      </c>
      <c r="C9" s="3">
        <v>207.83229632492299</v>
      </c>
      <c r="D9" s="5">
        <v>11.094655995305171</v>
      </c>
      <c r="E9" s="5">
        <v>43.468806603877326</v>
      </c>
    </row>
    <row r="10" spans="1:5" x14ac:dyDescent="0.2">
      <c r="A10" s="2">
        <v>7</v>
      </c>
      <c r="B10" s="3">
        <v>41.489645068741581</v>
      </c>
      <c r="C10" s="3">
        <v>243.06477917262541</v>
      </c>
      <c r="D10" s="5">
        <v>11.082296704760903</v>
      </c>
      <c r="E10" s="5">
        <v>45.626766085244633</v>
      </c>
    </row>
    <row r="11" spans="1:5" x14ac:dyDescent="0.2">
      <c r="A11" s="2">
        <v>8</v>
      </c>
      <c r="B11" s="3">
        <v>43.608056055702896</v>
      </c>
      <c r="C11" s="3">
        <v>272.06954546186762</v>
      </c>
      <c r="D11" s="5">
        <v>11.932450503229056</v>
      </c>
      <c r="E11" s="5">
        <v>49.073581332441265</v>
      </c>
    </row>
    <row r="12" spans="1:5" x14ac:dyDescent="0.2">
      <c r="A12" s="2">
        <v>9</v>
      </c>
      <c r="B12" s="3">
        <v>41.950466094865192</v>
      </c>
      <c r="C12" s="3">
        <v>250.08697435384914</v>
      </c>
      <c r="D12" s="5">
        <v>11.896576408933306</v>
      </c>
      <c r="E12" s="5">
        <v>44.317856166299798</v>
      </c>
    </row>
    <row r="13" spans="1:5" x14ac:dyDescent="0.2">
      <c r="A13" s="2">
        <v>10</v>
      </c>
      <c r="B13" s="3">
        <v>47.040475495592467</v>
      </c>
      <c r="C13" s="3">
        <v>249.32994672836656</v>
      </c>
      <c r="D13" s="5">
        <v>12.36205708805066</v>
      </c>
      <c r="E13" s="5">
        <v>44.609032856183042</v>
      </c>
    </row>
    <row r="14" spans="1:5" x14ac:dyDescent="0.2">
      <c r="A14" s="2">
        <v>11</v>
      </c>
      <c r="B14" s="3">
        <v>42.360657773478579</v>
      </c>
      <c r="C14" s="3">
        <v>248.1246402054023</v>
      </c>
      <c r="D14" s="5">
        <v>11.315950392989135</v>
      </c>
      <c r="E14" s="5">
        <v>49.654629453541162</v>
      </c>
    </row>
    <row r="15" spans="1:5" x14ac:dyDescent="0.2">
      <c r="A15" s="2">
        <v>12</v>
      </c>
      <c r="B15" s="3">
        <v>41.409264474192433</v>
      </c>
      <c r="C15" s="3">
        <v>265.80668536514071</v>
      </c>
      <c r="D15" s="5">
        <v>12.595969242242948</v>
      </c>
      <c r="E15" s="5">
        <v>46.834575905649615</v>
      </c>
    </row>
    <row r="16" spans="1:5" x14ac:dyDescent="0.2">
      <c r="A16" s="2">
        <v>13</v>
      </c>
      <c r="B16" s="3">
        <v>44.34576280006349</v>
      </c>
      <c r="C16" s="3">
        <v>241.4498516794647</v>
      </c>
      <c r="D16" s="5">
        <v>11.394700483144572</v>
      </c>
      <c r="E16" s="5">
        <v>50.89236116294741</v>
      </c>
    </row>
    <row r="17" spans="1:5" x14ac:dyDescent="0.2">
      <c r="A17" s="2">
        <v>14</v>
      </c>
      <c r="B17" s="3">
        <v>43.828885705845202</v>
      </c>
      <c r="C17" s="3">
        <v>262.37626025272596</v>
      </c>
      <c r="D17" s="5">
        <v>12.779298493063575</v>
      </c>
      <c r="E17" s="5">
        <v>47.938170571862372</v>
      </c>
    </row>
    <row r="18" spans="1:5" x14ac:dyDescent="0.2">
      <c r="A18" s="2">
        <v>15</v>
      </c>
      <c r="B18" s="3">
        <v>46.936397824589527</v>
      </c>
      <c r="C18" s="3">
        <v>241.45681716688486</v>
      </c>
      <c r="D18" s="5">
        <v>10.225829791217963</v>
      </c>
      <c r="E18" s="5">
        <v>44.712543655507424</v>
      </c>
    </row>
    <row r="19" spans="1:5" x14ac:dyDescent="0.2">
      <c r="A19" s="2">
        <v>16</v>
      </c>
      <c r="B19" s="3">
        <v>49.746472488487598</v>
      </c>
      <c r="C19" s="3">
        <v>268.6478148957388</v>
      </c>
      <c r="D19" s="5">
        <v>13.47517797398927</v>
      </c>
      <c r="E19" s="5">
        <v>55.813437604343903</v>
      </c>
    </row>
    <row r="20" spans="1:5" x14ac:dyDescent="0.2">
      <c r="A20" s="2">
        <v>17</v>
      </c>
      <c r="B20" s="3">
        <v>48.300972328880391</v>
      </c>
      <c r="C20" s="3">
        <v>278.30472232442753</v>
      </c>
      <c r="D20" s="5">
        <v>12.779552988501168</v>
      </c>
      <c r="E20" s="5">
        <v>47.621021615408416</v>
      </c>
    </row>
    <row r="21" spans="1:5" x14ac:dyDescent="0.2">
      <c r="A21" s="2">
        <v>19</v>
      </c>
      <c r="B21" s="3">
        <v>49.023553073552435</v>
      </c>
      <c r="C21" s="3">
        <v>283.82563714588701</v>
      </c>
      <c r="D21" s="5">
        <v>11.29830208660645</v>
      </c>
      <c r="E21" s="5">
        <v>49.137176182547705</v>
      </c>
    </row>
    <row r="22" spans="1:5" x14ac:dyDescent="0.2">
      <c r="A22" s="2" t="s">
        <v>11</v>
      </c>
      <c r="B22" s="3">
        <v>42.367136613361538</v>
      </c>
      <c r="C22" s="3">
        <v>245.16410210848272</v>
      </c>
      <c r="D22" s="5">
        <v>10.891413391584695</v>
      </c>
      <c r="E22" s="5">
        <v>45.432158634643017</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1"/>
  <sheetViews>
    <sheetView zoomScale="86" workbookViewId="0">
      <selection activeCell="O22" sqref="O22"/>
    </sheetView>
  </sheetViews>
  <sheetFormatPr baseColWidth="10" defaultColWidth="8.83203125" defaultRowHeight="15" x14ac:dyDescent="0.2"/>
  <cols>
    <col min="1" max="1" width="12" customWidth="1"/>
    <col min="2" max="2" width="6.5" customWidth="1"/>
    <col min="3" max="3" width="14.1640625" customWidth="1"/>
    <col min="4" max="4" width="23.33203125" bestFit="1" customWidth="1"/>
    <col min="5" max="5" width="20" bestFit="1" customWidth="1"/>
    <col min="6" max="6" width="17.5" bestFit="1" customWidth="1"/>
    <col min="7" max="7" width="14" customWidth="1"/>
    <col min="8" max="8" width="23.83203125" bestFit="1" customWidth="1"/>
    <col min="9" max="9" width="16.33203125" bestFit="1" customWidth="1"/>
    <col min="10" max="10" width="39.1640625" bestFit="1" customWidth="1"/>
    <col min="11" max="11" width="22.83203125" customWidth="1"/>
  </cols>
  <sheetData>
    <row r="1" spans="1:11" x14ac:dyDescent="0.2">
      <c r="A1" s="4" t="s">
        <v>0</v>
      </c>
      <c r="B1" s="4" t="s">
        <v>1</v>
      </c>
      <c r="C1" s="4" t="s">
        <v>2</v>
      </c>
      <c r="D1" s="4" t="s">
        <v>3</v>
      </c>
      <c r="E1" s="4" t="s">
        <v>4</v>
      </c>
      <c r="F1" s="4" t="s">
        <v>5</v>
      </c>
      <c r="G1" s="4" t="s">
        <v>6</v>
      </c>
      <c r="H1" s="4" t="s">
        <v>7</v>
      </c>
      <c r="I1" s="4" t="s">
        <v>8</v>
      </c>
      <c r="J1" s="4" t="s">
        <v>9</v>
      </c>
      <c r="K1" s="4" t="s">
        <v>16</v>
      </c>
    </row>
    <row r="2" spans="1:11" x14ac:dyDescent="0.2">
      <c r="A2">
        <v>1</v>
      </c>
      <c r="B2">
        <v>24</v>
      </c>
      <c r="C2">
        <v>13</v>
      </c>
      <c r="D2">
        <v>14.367030974579841</v>
      </c>
      <c r="E2">
        <v>40.677851580270243</v>
      </c>
      <c r="F2">
        <v>254.1455691722843</v>
      </c>
      <c r="G2">
        <v>12.580566876726239</v>
      </c>
      <c r="H2">
        <v>4</v>
      </c>
      <c r="I2">
        <v>59.714335354278482</v>
      </c>
      <c r="J2">
        <v>168.71866861494701</v>
      </c>
      <c r="K2" t="str">
        <f>IF(AthleteData[[#This Row],[Injury Risk (%)]]&gt;15,"High",IF(AthleteData[[#This Row],[Injury Risk (%)]]&gt;10,"Medium","Low"))</f>
        <v>Medium</v>
      </c>
    </row>
    <row r="3" spans="1:11" x14ac:dyDescent="0.2">
      <c r="A3">
        <v>2</v>
      </c>
      <c r="B3">
        <v>37</v>
      </c>
      <c r="C3">
        <v>9</v>
      </c>
      <c r="D3">
        <v>11.63158741709861</v>
      </c>
      <c r="E3">
        <v>44.918944941043662</v>
      </c>
      <c r="F3">
        <v>249.20890039058179</v>
      </c>
      <c r="G3">
        <v>10.947109475183129</v>
      </c>
      <c r="H3">
        <v>6.7411386888150302</v>
      </c>
      <c r="I3">
        <v>48.289164325916573</v>
      </c>
      <c r="J3">
        <v>164.03169494910841</v>
      </c>
      <c r="K3" t="str">
        <f>IF(AthleteData[[#This Row],[Injury Risk (%)]]&gt;15,"High",IF(AthleteData[[#This Row],[Injury Risk (%)]]&gt;10,"Medium","Low"))</f>
        <v>Medium</v>
      </c>
    </row>
    <row r="4" spans="1:11" x14ac:dyDescent="0.2">
      <c r="A4">
        <v>3</v>
      </c>
      <c r="B4">
        <v>32</v>
      </c>
      <c r="C4">
        <v>15</v>
      </c>
      <c r="D4">
        <v>7.5024817167225777</v>
      </c>
      <c r="E4">
        <v>38.596939026089331</v>
      </c>
      <c r="F4">
        <v>225.17369086381851</v>
      </c>
      <c r="G4">
        <v>6.2577778425709436</v>
      </c>
      <c r="H4">
        <v>7.2109579218503113</v>
      </c>
      <c r="I4">
        <v>48.844674218694891</v>
      </c>
      <c r="J4">
        <v>161.85965037165099</v>
      </c>
      <c r="K4" t="str">
        <f>IF(AthleteData[[#This Row],[Injury Risk (%)]]&gt;15,"High",IF(AthleteData[[#This Row],[Injury Risk (%)]]&gt;10,"Medium","Low"))</f>
        <v>Low</v>
      </c>
    </row>
    <row r="5" spans="1:11" x14ac:dyDescent="0.2">
      <c r="A5">
        <v>4</v>
      </c>
      <c r="B5">
        <v>28</v>
      </c>
      <c r="C5">
        <v>13</v>
      </c>
      <c r="D5">
        <v>14.46065712234433</v>
      </c>
      <c r="E5">
        <v>44.598848902439379</v>
      </c>
      <c r="F5">
        <v>301.82399194861438</v>
      </c>
      <c r="G5">
        <v>12.62647787557407</v>
      </c>
      <c r="H5">
        <v>4.8184906283984432</v>
      </c>
      <c r="I5">
        <v>51.793451845381242</v>
      </c>
      <c r="J5">
        <v>167.36587326882761</v>
      </c>
      <c r="K5" t="str">
        <f>IF(AthleteData[[#This Row],[Injury Risk (%)]]&gt;15,"High",IF(AthleteData[[#This Row],[Injury Risk (%)]]&gt;10,"Medium","Low"))</f>
        <v>Medium</v>
      </c>
    </row>
    <row r="6" spans="1:11" x14ac:dyDescent="0.2">
      <c r="A6">
        <v>5</v>
      </c>
      <c r="B6">
        <v>25</v>
      </c>
      <c r="C6">
        <v>1</v>
      </c>
      <c r="D6">
        <v>9.8174570467262079</v>
      </c>
      <c r="E6">
        <v>38.009875118231932</v>
      </c>
      <c r="F6">
        <v>252.19432776690149</v>
      </c>
      <c r="G6">
        <v>13.32586312308929</v>
      </c>
      <c r="H6">
        <v>4.6213060711372433</v>
      </c>
      <c r="I6">
        <v>47.416906813684157</v>
      </c>
      <c r="J6">
        <v>165.0736096099759</v>
      </c>
      <c r="K6" t="str">
        <f>IF(AthleteData[[#This Row],[Injury Risk (%)]]&gt;15,"High",IF(AthleteData[[#This Row],[Injury Risk (%)]]&gt;10,"Medium","Low"))</f>
        <v>Medium</v>
      </c>
    </row>
    <row r="7" spans="1:11" x14ac:dyDescent="0.2">
      <c r="A7">
        <v>6</v>
      </c>
      <c r="B7">
        <v>38</v>
      </c>
      <c r="C7">
        <v>7</v>
      </c>
      <c r="D7">
        <v>10.96355675343222</v>
      </c>
      <c r="E7">
        <v>43.167817794357028</v>
      </c>
      <c r="F7">
        <v>262.84686419205491</v>
      </c>
      <c r="G7">
        <v>13.359663977245431</v>
      </c>
      <c r="H7">
        <v>6.4026897850239788</v>
      </c>
      <c r="I7">
        <v>47.509860524533707</v>
      </c>
      <c r="J7">
        <v>169.34090524554861</v>
      </c>
      <c r="K7" t="str">
        <f>IF(AthleteData[[#This Row],[Injury Risk (%)]]&gt;15,"High",IF(AthleteData[[#This Row],[Injury Risk (%)]]&gt;10,"Medium","Low"))</f>
        <v>Medium</v>
      </c>
    </row>
    <row r="8" spans="1:11" x14ac:dyDescent="0.2">
      <c r="A8">
        <v>7</v>
      </c>
      <c r="B8">
        <v>24</v>
      </c>
      <c r="C8">
        <v>9</v>
      </c>
      <c r="D8">
        <v>9.0713510334876144</v>
      </c>
      <c r="E8">
        <v>40.567840823419957</v>
      </c>
      <c r="F8">
        <v>205.08737037213831</v>
      </c>
      <c r="G8">
        <v>10.4538088935019</v>
      </c>
      <c r="H8">
        <v>4.1066020703279804</v>
      </c>
      <c r="I8">
        <v>46.341051241891428</v>
      </c>
      <c r="J8">
        <v>172.28736559162181</v>
      </c>
      <c r="K8" t="str">
        <f>IF(AthleteData[[#This Row],[Injury Risk (%)]]&gt;15,"High",IF(AthleteData[[#This Row],[Injury Risk (%)]]&gt;10,"Medium","Low"))</f>
        <v>Medium</v>
      </c>
    </row>
    <row r="9" spans="1:11" x14ac:dyDescent="0.2">
      <c r="A9">
        <v>8</v>
      </c>
      <c r="B9">
        <v>43</v>
      </c>
      <c r="C9">
        <v>1</v>
      </c>
      <c r="D9">
        <v>4.1216115790715104</v>
      </c>
      <c r="E9">
        <v>36.977601304144088</v>
      </c>
      <c r="F9">
        <v>150</v>
      </c>
      <c r="G9">
        <v>7.2452245861283684</v>
      </c>
      <c r="H9">
        <v>7.1542027218110373</v>
      </c>
      <c r="I9">
        <v>34.068481489464723</v>
      </c>
      <c r="J9">
        <v>165.08425856373341</v>
      </c>
      <c r="K9" t="str">
        <f>IF(AthleteData[[#This Row],[Injury Risk (%)]]&gt;15,"High",IF(AthleteData[[#This Row],[Injury Risk (%)]]&gt;10,"Medium","Low"))</f>
        <v>Low</v>
      </c>
    </row>
    <row r="10" spans="1:11" x14ac:dyDescent="0.2">
      <c r="A10">
        <v>9</v>
      </c>
      <c r="B10">
        <v>36</v>
      </c>
      <c r="C10">
        <v>12</v>
      </c>
      <c r="D10">
        <v>12.455666228331729</v>
      </c>
      <c r="E10">
        <v>40.146161896854061</v>
      </c>
      <c r="F10">
        <v>295.98458459240419</v>
      </c>
      <c r="G10">
        <v>15.11545947997263</v>
      </c>
      <c r="H10">
        <v>4.8917763460467771</v>
      </c>
      <c r="I10">
        <v>52.958611474878957</v>
      </c>
      <c r="J10">
        <v>170.598549914351</v>
      </c>
      <c r="K10" t="str">
        <f>IF(AthleteData[[#This Row],[Injury Risk (%)]]&gt;15,"High",IF(AthleteData[[#This Row],[Injury Risk (%)]]&gt;10,"Medium","Low"))</f>
        <v>High</v>
      </c>
    </row>
    <row r="11" spans="1:11" x14ac:dyDescent="0.2">
      <c r="A11">
        <v>10</v>
      </c>
      <c r="B11">
        <v>40</v>
      </c>
      <c r="C11">
        <v>8</v>
      </c>
      <c r="D11">
        <v>7.7618612792900814</v>
      </c>
      <c r="E11">
        <v>47.281974906963363</v>
      </c>
      <c r="F11">
        <v>303.10546203986701</v>
      </c>
      <c r="G11">
        <v>9.4263569021323903</v>
      </c>
      <c r="H11">
        <v>5.1887857025897892</v>
      </c>
      <c r="I11">
        <v>38.591929844044927</v>
      </c>
      <c r="J11">
        <v>159.92216508002019</v>
      </c>
      <c r="K11" t="str">
        <f>IF(AthleteData[[#This Row],[Injury Risk (%)]]&gt;15,"High",IF(AthleteData[[#This Row],[Injury Risk (%)]]&gt;10,"Medium","Low"))</f>
        <v>Low</v>
      </c>
    </row>
    <row r="12" spans="1:11" x14ac:dyDescent="0.2">
      <c r="A12">
        <v>11</v>
      </c>
      <c r="B12">
        <v>28</v>
      </c>
      <c r="C12">
        <v>11</v>
      </c>
      <c r="D12">
        <v>11.212319660778761</v>
      </c>
      <c r="E12">
        <v>40.305764617198889</v>
      </c>
      <c r="F12">
        <v>245.7839322569744</v>
      </c>
      <c r="G12">
        <v>13.64400076925336</v>
      </c>
      <c r="H12">
        <v>6.9463370754964533</v>
      </c>
      <c r="I12">
        <v>43.842483333168822</v>
      </c>
      <c r="J12">
        <v>162.2548453244946</v>
      </c>
      <c r="K12" t="str">
        <f>IF(AthleteData[[#This Row],[Injury Risk (%)]]&gt;15,"High",IF(AthleteData[[#This Row],[Injury Risk (%)]]&gt;10,"Medium","Low"))</f>
        <v>Medium</v>
      </c>
    </row>
    <row r="13" spans="1:11" x14ac:dyDescent="0.2">
      <c r="A13">
        <v>12</v>
      </c>
      <c r="B13">
        <v>28</v>
      </c>
      <c r="C13">
        <v>19</v>
      </c>
      <c r="D13">
        <v>14.456238251322469</v>
      </c>
      <c r="E13">
        <v>51.532260458314312</v>
      </c>
      <c r="F13">
        <v>279.76062750527097</v>
      </c>
      <c r="G13">
        <v>11.626338339960419</v>
      </c>
      <c r="H13">
        <v>5.0674439191547327</v>
      </c>
      <c r="I13">
        <v>47.427631808852063</v>
      </c>
      <c r="J13">
        <v>158.1845348853538</v>
      </c>
      <c r="K13" t="str">
        <f>IF(AthleteData[[#This Row],[Injury Risk (%)]]&gt;15,"High",IF(AthleteData[[#This Row],[Injury Risk (%)]]&gt;10,"Medium","Low"))</f>
        <v>Medium</v>
      </c>
    </row>
    <row r="14" spans="1:11" x14ac:dyDescent="0.2">
      <c r="A14">
        <v>13</v>
      </c>
      <c r="B14">
        <v>41</v>
      </c>
      <c r="C14">
        <v>17</v>
      </c>
      <c r="D14">
        <v>15.93610087551302</v>
      </c>
      <c r="E14">
        <v>48.517551586775298</v>
      </c>
      <c r="F14">
        <v>289.41605386880178</v>
      </c>
      <c r="G14">
        <v>15.17630630031457</v>
      </c>
      <c r="H14">
        <v>4.9867461540669664</v>
      </c>
      <c r="I14">
        <v>53.704700861926412</v>
      </c>
      <c r="J14">
        <v>160.5261167106276</v>
      </c>
      <c r="K14" t="str">
        <f>IF(AthleteData[[#This Row],[Injury Risk (%)]]&gt;15,"High",IF(AthleteData[[#This Row],[Injury Risk (%)]]&gt;10,"Medium","Low"))</f>
        <v>High</v>
      </c>
    </row>
    <row r="15" spans="1:11" x14ac:dyDescent="0.2">
      <c r="A15">
        <v>14</v>
      </c>
      <c r="B15">
        <v>38</v>
      </c>
      <c r="C15">
        <v>8</v>
      </c>
      <c r="D15">
        <v>8.2210839513930356</v>
      </c>
      <c r="E15">
        <v>41.933264079910487</v>
      </c>
      <c r="F15">
        <v>291.36421724701182</v>
      </c>
      <c r="G15">
        <v>12.66104416972626</v>
      </c>
      <c r="H15">
        <v>7.2636551569638206</v>
      </c>
      <c r="I15">
        <v>51.038582164918431</v>
      </c>
      <c r="J15">
        <v>167.9608330251603</v>
      </c>
      <c r="K15" t="str">
        <f>IF(AthleteData[[#This Row],[Injury Risk (%)]]&gt;15,"High",IF(AthleteData[[#This Row],[Injury Risk (%)]]&gt;10,"Medium","Low"))</f>
        <v>Medium</v>
      </c>
    </row>
    <row r="16" spans="1:11" x14ac:dyDescent="0.2">
      <c r="A16">
        <v>15</v>
      </c>
      <c r="B16">
        <v>21</v>
      </c>
      <c r="C16">
        <v>3</v>
      </c>
      <c r="D16">
        <v>5.6143953101887156</v>
      </c>
      <c r="E16">
        <v>39.770456410453342</v>
      </c>
      <c r="F16">
        <v>254.7415053792582</v>
      </c>
      <c r="G16">
        <v>3.673940228782222</v>
      </c>
      <c r="H16">
        <v>6.8683303816589012</v>
      </c>
      <c r="I16">
        <v>48.529555319109747</v>
      </c>
      <c r="J16">
        <v>163.51068206457549</v>
      </c>
      <c r="K16" t="str">
        <f>IF(AthleteData[[#This Row],[Injury Risk (%)]]&gt;15,"High",IF(AthleteData[[#This Row],[Injury Risk (%)]]&gt;10,"Medium","Low"))</f>
        <v>Low</v>
      </c>
    </row>
    <row r="17" spans="1:11" x14ac:dyDescent="0.2">
      <c r="A17">
        <v>16</v>
      </c>
      <c r="B17">
        <v>25</v>
      </c>
      <c r="C17">
        <v>3</v>
      </c>
      <c r="D17">
        <v>7.2564532294817043</v>
      </c>
      <c r="E17">
        <v>33.887288849383182</v>
      </c>
      <c r="F17">
        <v>251.16419314418479</v>
      </c>
      <c r="G17">
        <v>8.8949920159372091</v>
      </c>
      <c r="H17">
        <v>7.0001205527511567</v>
      </c>
      <c r="I17">
        <v>46.490170880089593</v>
      </c>
      <c r="J17">
        <v>170.59101105832821</v>
      </c>
      <c r="K17" t="str">
        <f>IF(AthleteData[[#This Row],[Injury Risk (%)]]&gt;15,"High",IF(AthleteData[[#This Row],[Injury Risk (%)]]&gt;10,"Medium","Low"))</f>
        <v>Low</v>
      </c>
    </row>
    <row r="18" spans="1:11" x14ac:dyDescent="0.2">
      <c r="A18">
        <v>17</v>
      </c>
      <c r="B18">
        <v>41</v>
      </c>
      <c r="C18">
        <v>1</v>
      </c>
      <c r="D18">
        <v>9.3676796018562367</v>
      </c>
      <c r="E18">
        <v>42.883015806845357</v>
      </c>
      <c r="F18">
        <v>248.50556271760021</v>
      </c>
      <c r="G18">
        <v>13.481628033167411</v>
      </c>
      <c r="H18">
        <v>6.9423157001178426</v>
      </c>
      <c r="I18">
        <v>41.121008022647437</v>
      </c>
      <c r="J18">
        <v>174.79304446282859</v>
      </c>
      <c r="K18" t="str">
        <f>IF(AthleteData[[#This Row],[Injury Risk (%)]]&gt;15,"High",IF(AthleteData[[#This Row],[Injury Risk (%)]]&gt;10,"Medium","Low"))</f>
        <v>Medium</v>
      </c>
    </row>
    <row r="19" spans="1:11" x14ac:dyDescent="0.2">
      <c r="A19">
        <v>18</v>
      </c>
      <c r="B19">
        <v>20</v>
      </c>
      <c r="C19">
        <v>5</v>
      </c>
      <c r="D19">
        <v>7.6619416118891337</v>
      </c>
      <c r="E19">
        <v>38.798137404083683</v>
      </c>
      <c r="F19">
        <v>240.1166957041184</v>
      </c>
      <c r="G19">
        <v>12.55518343687668</v>
      </c>
      <c r="H19">
        <v>7.034367604541</v>
      </c>
      <c r="I19">
        <v>42.36207363115075</v>
      </c>
      <c r="J19">
        <v>153.259978953782</v>
      </c>
      <c r="K19" t="str">
        <f>IF(AthleteData[[#This Row],[Injury Risk (%)]]&gt;15,"High",IF(AthleteData[[#This Row],[Injury Risk (%)]]&gt;10,"Medium","Low"))</f>
        <v>Medium</v>
      </c>
    </row>
    <row r="20" spans="1:11" x14ac:dyDescent="0.2">
      <c r="A20">
        <v>19</v>
      </c>
      <c r="B20">
        <v>39</v>
      </c>
      <c r="C20">
        <v>10</v>
      </c>
      <c r="D20">
        <v>9.1670872728972501</v>
      </c>
      <c r="E20">
        <v>46.214739535858541</v>
      </c>
      <c r="F20">
        <v>202.6515884654743</v>
      </c>
      <c r="G20">
        <v>10.73989691421081</v>
      </c>
      <c r="H20">
        <v>6.4525627116088344</v>
      </c>
      <c r="I20">
        <v>43.258331033756278</v>
      </c>
      <c r="J20">
        <v>166.88516192502189</v>
      </c>
      <c r="K20" t="str">
        <f>IF(AthleteData[[#This Row],[Injury Risk (%)]]&gt;15,"High",IF(AthleteData[[#This Row],[Injury Risk (%)]]&gt;10,"Medium","Low"))</f>
        <v>Medium</v>
      </c>
    </row>
    <row r="21" spans="1:11" x14ac:dyDescent="0.2">
      <c r="A21">
        <v>20</v>
      </c>
      <c r="B21">
        <v>38</v>
      </c>
      <c r="C21">
        <v>7</v>
      </c>
      <c r="D21">
        <v>10.21500650317622</v>
      </c>
      <c r="E21">
        <v>41.753795355111428</v>
      </c>
      <c r="F21">
        <v>239.57040673003829</v>
      </c>
      <c r="G21">
        <v>11.87115066113979</v>
      </c>
      <c r="H21">
        <v>7.7401115347398122</v>
      </c>
      <c r="I21">
        <v>41.145928715831182</v>
      </c>
      <c r="J21">
        <v>168.58050040143419</v>
      </c>
      <c r="K21" t="str">
        <f>IF(AthleteData[[#This Row],[Injury Risk (%)]]&gt;15,"High",IF(AthleteData[[#This Row],[Injury Risk (%)]]&gt;10,"Medium","Low"))</f>
        <v>Medium</v>
      </c>
    </row>
    <row r="22" spans="1:11" x14ac:dyDescent="0.2">
      <c r="A22">
        <v>21</v>
      </c>
      <c r="B22">
        <v>19</v>
      </c>
      <c r="C22">
        <v>9</v>
      </c>
      <c r="D22">
        <v>10.93625655964942</v>
      </c>
      <c r="E22">
        <v>42.044563602553303</v>
      </c>
      <c r="F22">
        <v>281.26734178212843</v>
      </c>
      <c r="G22">
        <v>15.170162174166141</v>
      </c>
      <c r="H22">
        <v>7.0547192860799717</v>
      </c>
      <c r="I22">
        <v>42.873793807570557</v>
      </c>
      <c r="J22">
        <v>156.2991124968442</v>
      </c>
      <c r="K22" t="str">
        <f>IF(AthleteData[[#This Row],[Injury Risk (%)]]&gt;15,"High",IF(AthleteData[[#This Row],[Injury Risk (%)]]&gt;10,"Medium","Low"))</f>
        <v>High</v>
      </c>
    </row>
    <row r="23" spans="1:11" x14ac:dyDescent="0.2">
      <c r="A23">
        <v>22</v>
      </c>
      <c r="B23">
        <v>41</v>
      </c>
      <c r="C23">
        <v>7</v>
      </c>
      <c r="D23">
        <v>6.5970564987039202</v>
      </c>
      <c r="E23">
        <v>36.524879909943422</v>
      </c>
      <c r="F23">
        <v>225.97418711409949</v>
      </c>
      <c r="G23">
        <v>11.42563198014077</v>
      </c>
      <c r="H23">
        <v>6.5948255310263821</v>
      </c>
      <c r="I23">
        <v>41.260599777474432</v>
      </c>
      <c r="J23">
        <v>166.49090021225979</v>
      </c>
      <c r="K23" t="str">
        <f>IF(AthleteData[[#This Row],[Injury Risk (%)]]&gt;15,"High",IF(AthleteData[[#This Row],[Injury Risk (%)]]&gt;10,"Medium","Low"))</f>
        <v>Medium</v>
      </c>
    </row>
    <row r="24" spans="1:11" x14ac:dyDescent="0.2">
      <c r="A24">
        <v>23</v>
      </c>
      <c r="B24">
        <v>29</v>
      </c>
      <c r="C24">
        <v>9</v>
      </c>
      <c r="D24">
        <v>8.4276797996419557</v>
      </c>
      <c r="E24">
        <v>39.617311802398959</v>
      </c>
      <c r="F24">
        <v>243.46891572318179</v>
      </c>
      <c r="G24">
        <v>8.2049799656181648</v>
      </c>
      <c r="H24">
        <v>5.4047710899231562</v>
      </c>
      <c r="I24">
        <v>43.739552301433761</v>
      </c>
      <c r="J24">
        <v>161.5674801598004</v>
      </c>
      <c r="K24" t="str">
        <f>IF(AthleteData[[#This Row],[Injury Risk (%)]]&gt;15,"High",IF(AthleteData[[#This Row],[Injury Risk (%)]]&gt;10,"Medium","Low"))</f>
        <v>Low</v>
      </c>
    </row>
    <row r="25" spans="1:11" x14ac:dyDescent="0.2">
      <c r="A25">
        <v>24</v>
      </c>
      <c r="B25">
        <v>23</v>
      </c>
      <c r="C25">
        <v>8</v>
      </c>
      <c r="D25">
        <v>11.193057712989759</v>
      </c>
      <c r="E25">
        <v>44.263470141487083</v>
      </c>
      <c r="F25">
        <v>220.6814642252767</v>
      </c>
      <c r="G25">
        <v>12.58726813063333</v>
      </c>
      <c r="H25">
        <v>6.4000121072396912</v>
      </c>
      <c r="I25">
        <v>50.755925785778118</v>
      </c>
      <c r="J25">
        <v>173.4104233811575</v>
      </c>
      <c r="K25" t="str">
        <f>IF(AthleteData[[#This Row],[Injury Risk (%)]]&gt;15,"High",IF(AthleteData[[#This Row],[Injury Risk (%)]]&gt;10,"Medium","Low"))</f>
        <v>Medium</v>
      </c>
    </row>
    <row r="26" spans="1:11" x14ac:dyDescent="0.2">
      <c r="A26">
        <v>25</v>
      </c>
      <c r="B26">
        <v>19</v>
      </c>
      <c r="C26">
        <v>12</v>
      </c>
      <c r="D26">
        <v>11.856025681978849</v>
      </c>
      <c r="E26">
        <v>40.6042699419813</v>
      </c>
      <c r="F26">
        <v>272.6453354483358</v>
      </c>
      <c r="G26">
        <v>12.805158549854109</v>
      </c>
      <c r="H26">
        <v>5.8446555117932339</v>
      </c>
      <c r="I26">
        <v>41.887845128969111</v>
      </c>
      <c r="J26">
        <v>168.29452435600589</v>
      </c>
      <c r="K26" t="str">
        <f>IF(AthleteData[[#This Row],[Injury Risk (%)]]&gt;15,"High",IF(AthleteData[[#This Row],[Injury Risk (%)]]&gt;10,"Medium","Low"))</f>
        <v>Medium</v>
      </c>
    </row>
    <row r="27" spans="1:11" x14ac:dyDescent="0.2">
      <c r="A27">
        <v>26</v>
      </c>
      <c r="B27">
        <v>38</v>
      </c>
      <c r="C27">
        <v>2</v>
      </c>
      <c r="D27">
        <v>3</v>
      </c>
      <c r="E27">
        <v>31.128201351267911</v>
      </c>
      <c r="F27">
        <v>171.1473003189283</v>
      </c>
      <c r="G27">
        <v>10.43719874802737</v>
      </c>
      <c r="H27">
        <v>9.1089956631888338</v>
      </c>
      <c r="I27">
        <v>34.189135993697597</v>
      </c>
      <c r="J27">
        <v>178.049766994799</v>
      </c>
      <c r="K27" t="str">
        <f>IF(AthleteData[[#This Row],[Injury Risk (%)]]&gt;15,"High",IF(AthleteData[[#This Row],[Injury Risk (%)]]&gt;10,"Medium","Low"))</f>
        <v>Medium</v>
      </c>
    </row>
    <row r="28" spans="1:11" x14ac:dyDescent="0.2">
      <c r="A28">
        <v>27</v>
      </c>
      <c r="B28">
        <v>18</v>
      </c>
      <c r="C28">
        <v>1</v>
      </c>
      <c r="D28">
        <v>6.4639582780057889</v>
      </c>
      <c r="E28">
        <v>35.95933248201959</v>
      </c>
      <c r="F28">
        <v>241.01627573614269</v>
      </c>
      <c r="G28">
        <v>11.70330765449023</v>
      </c>
      <c r="H28">
        <v>7.6947013500995647</v>
      </c>
      <c r="I28">
        <v>33.77289350865599</v>
      </c>
      <c r="J28">
        <v>167.5842713191563</v>
      </c>
      <c r="K28" t="str">
        <f>IF(AthleteData[[#This Row],[Injury Risk (%)]]&gt;15,"High",IF(AthleteData[[#This Row],[Injury Risk (%)]]&gt;10,"Medium","Low"))</f>
        <v>Medium</v>
      </c>
    </row>
    <row r="29" spans="1:11" x14ac:dyDescent="0.2">
      <c r="A29">
        <v>28</v>
      </c>
      <c r="B29">
        <v>29</v>
      </c>
      <c r="C29">
        <v>16</v>
      </c>
      <c r="D29">
        <v>14.85291271724064</v>
      </c>
      <c r="E29">
        <v>49.746472488487598</v>
      </c>
      <c r="F29">
        <v>268.6478148957388</v>
      </c>
      <c r="G29">
        <v>13.47517797398927</v>
      </c>
      <c r="H29">
        <v>5.7936218445537788</v>
      </c>
      <c r="I29">
        <v>55.813437604343903</v>
      </c>
      <c r="J29">
        <v>166.5489246120151</v>
      </c>
      <c r="K29" t="str">
        <f>IF(AthleteData[[#This Row],[Injury Risk (%)]]&gt;15,"High",IF(AthleteData[[#This Row],[Injury Risk (%)]]&gt;10,"Medium","Low"))</f>
        <v>Medium</v>
      </c>
    </row>
    <row r="30" spans="1:11" x14ac:dyDescent="0.2">
      <c r="A30">
        <v>29</v>
      </c>
      <c r="B30">
        <v>43</v>
      </c>
      <c r="C30">
        <v>5</v>
      </c>
      <c r="D30">
        <v>5.8248372164737718</v>
      </c>
      <c r="E30">
        <v>44.756291839315978</v>
      </c>
      <c r="F30">
        <v>176.82562866601609</v>
      </c>
      <c r="G30">
        <v>9.1000184307862604</v>
      </c>
      <c r="H30">
        <v>6.8479840946593402</v>
      </c>
      <c r="I30">
        <v>38.657927672959943</v>
      </c>
      <c r="J30">
        <v>164.5181797737406</v>
      </c>
      <c r="K30" t="str">
        <f>IF(AthleteData[[#This Row],[Injury Risk (%)]]&gt;15,"High",IF(AthleteData[[#This Row],[Injury Risk (%)]]&gt;10,"Medium","Low"))</f>
        <v>Low</v>
      </c>
    </row>
    <row r="31" spans="1:11" x14ac:dyDescent="0.2">
      <c r="A31">
        <v>30</v>
      </c>
      <c r="B31">
        <v>39</v>
      </c>
      <c r="C31">
        <v>3</v>
      </c>
      <c r="D31">
        <v>7.8543721311641992</v>
      </c>
      <c r="E31">
        <v>37.794939062437827</v>
      </c>
      <c r="F31">
        <v>271.35619921704711</v>
      </c>
      <c r="G31">
        <v>6.9157307264635737</v>
      </c>
      <c r="H31">
        <v>5.5534268320999178</v>
      </c>
      <c r="I31">
        <v>48.900921976042923</v>
      </c>
      <c r="J31">
        <v>176.28509749271541</v>
      </c>
      <c r="K31" t="str">
        <f>IF(AthleteData[[#This Row],[Injury Risk (%)]]&gt;15,"High",IF(AthleteData[[#This Row],[Injury Risk (%)]]&gt;10,"Medium","Low"))</f>
        <v>Low</v>
      </c>
    </row>
    <row r="32" spans="1:11" x14ac:dyDescent="0.2">
      <c r="A32">
        <v>31</v>
      </c>
      <c r="B32">
        <v>29</v>
      </c>
      <c r="C32">
        <v>12</v>
      </c>
      <c r="D32">
        <v>14.744638234641441</v>
      </c>
      <c r="E32">
        <v>41.325833077848444</v>
      </c>
      <c r="F32">
        <v>268.80723326931809</v>
      </c>
      <c r="G32">
        <v>16.332967556967841</v>
      </c>
      <c r="H32">
        <v>4.8531093843703967</v>
      </c>
      <c r="I32">
        <v>52.469249341826647</v>
      </c>
      <c r="J32">
        <v>162.5386655553495</v>
      </c>
      <c r="K32" t="str">
        <f>IF(AthleteData[[#This Row],[Injury Risk (%)]]&gt;15,"High",IF(AthleteData[[#This Row],[Injury Risk (%)]]&gt;10,"Medium","Low"))</f>
        <v>High</v>
      </c>
    </row>
    <row r="33" spans="1:11" x14ac:dyDescent="0.2">
      <c r="A33">
        <v>32</v>
      </c>
      <c r="B33">
        <v>42</v>
      </c>
      <c r="C33">
        <v>8</v>
      </c>
      <c r="D33">
        <v>9.7927478801288839</v>
      </c>
      <c r="E33">
        <v>41.266986747752149</v>
      </c>
      <c r="F33">
        <v>304.78708102421939</v>
      </c>
      <c r="G33">
        <v>12.525663881549599</v>
      </c>
      <c r="H33">
        <v>6.5182785182983336</v>
      </c>
      <c r="I33">
        <v>51.713149268070801</v>
      </c>
      <c r="J33">
        <v>163.6500435188749</v>
      </c>
      <c r="K33" t="str">
        <f>IF(AthleteData[[#This Row],[Injury Risk (%)]]&gt;15,"High",IF(AthleteData[[#This Row],[Injury Risk (%)]]&gt;10,"Medium","Low"))</f>
        <v>Medium</v>
      </c>
    </row>
    <row r="34" spans="1:11" x14ac:dyDescent="0.2">
      <c r="A34">
        <v>33</v>
      </c>
      <c r="B34">
        <v>34</v>
      </c>
      <c r="C34">
        <v>3</v>
      </c>
      <c r="D34">
        <v>5.2487674095341363</v>
      </c>
      <c r="E34">
        <v>39.075950247995742</v>
      </c>
      <c r="F34">
        <v>270.59140049234458</v>
      </c>
      <c r="G34">
        <v>11.02332679407751</v>
      </c>
      <c r="H34">
        <v>5.2206664250840271</v>
      </c>
      <c r="I34">
        <v>43.743300575265557</v>
      </c>
      <c r="J34">
        <v>178.44075245261419</v>
      </c>
      <c r="K34" t="str">
        <f>IF(AthleteData[[#This Row],[Injury Risk (%)]]&gt;15,"High",IF(AthleteData[[#This Row],[Injury Risk (%)]]&gt;10,"Medium","Low"))</f>
        <v>Medium</v>
      </c>
    </row>
    <row r="35" spans="1:11" x14ac:dyDescent="0.2">
      <c r="A35">
        <v>34</v>
      </c>
      <c r="B35">
        <v>44</v>
      </c>
      <c r="C35">
        <v>1</v>
      </c>
      <c r="D35">
        <v>4.4550770409348344</v>
      </c>
      <c r="E35">
        <v>39.261229925763921</v>
      </c>
      <c r="F35">
        <v>195.89134999727139</v>
      </c>
      <c r="G35">
        <v>8.0759630361988286</v>
      </c>
      <c r="H35">
        <v>8.3506985514653778</v>
      </c>
      <c r="I35">
        <v>34.96379175683979</v>
      </c>
      <c r="J35">
        <v>167.19021712809641</v>
      </c>
      <c r="K35" t="str">
        <f>IF(AthleteData[[#This Row],[Injury Risk (%)]]&gt;15,"High",IF(AthleteData[[#This Row],[Injury Risk (%)]]&gt;10,"Medium","Low"))</f>
        <v>Low</v>
      </c>
    </row>
    <row r="36" spans="1:11" x14ac:dyDescent="0.2">
      <c r="A36">
        <v>35</v>
      </c>
      <c r="B36">
        <v>44</v>
      </c>
      <c r="C36">
        <v>3</v>
      </c>
      <c r="D36">
        <v>6.5260677995331022</v>
      </c>
      <c r="E36">
        <v>45.566957643788783</v>
      </c>
      <c r="F36">
        <v>208.87873963799811</v>
      </c>
      <c r="G36">
        <v>9.8769363767434051</v>
      </c>
      <c r="H36">
        <v>8.7618304418447579</v>
      </c>
      <c r="I36">
        <v>32.341538357641269</v>
      </c>
      <c r="J36">
        <v>157.20412890455921</v>
      </c>
      <c r="K36" t="str">
        <f>IF(AthleteData[[#This Row],[Injury Risk (%)]]&gt;15,"High",IF(AthleteData[[#This Row],[Injury Risk (%)]]&gt;10,"Medium","Low"))</f>
        <v>Low</v>
      </c>
    </row>
    <row r="37" spans="1:11" x14ac:dyDescent="0.2">
      <c r="A37">
        <v>36</v>
      </c>
      <c r="B37">
        <v>27</v>
      </c>
      <c r="C37">
        <v>5</v>
      </c>
      <c r="D37">
        <v>8.2555391839461834</v>
      </c>
      <c r="E37">
        <v>41.308316057915448</v>
      </c>
      <c r="F37">
        <v>206.11839028621759</v>
      </c>
      <c r="G37">
        <v>9.6417546485974963</v>
      </c>
      <c r="H37">
        <v>4.4039528728400139</v>
      </c>
      <c r="I37">
        <v>33.598662058802567</v>
      </c>
      <c r="J37">
        <v>158.27283975407619</v>
      </c>
      <c r="K37" t="str">
        <f>IF(AthleteData[[#This Row],[Injury Risk (%)]]&gt;15,"High",IF(AthleteData[[#This Row],[Injury Risk (%)]]&gt;10,"Medium","Low"))</f>
        <v>Low</v>
      </c>
    </row>
    <row r="38" spans="1:11" x14ac:dyDescent="0.2">
      <c r="A38">
        <v>37</v>
      </c>
      <c r="B38">
        <v>33</v>
      </c>
      <c r="C38">
        <v>15</v>
      </c>
      <c r="D38">
        <v>12.625649199466361</v>
      </c>
      <c r="E38">
        <v>50.779209475869948</v>
      </c>
      <c r="F38">
        <v>215.53433744454179</v>
      </c>
      <c r="G38">
        <v>9.80440954726161</v>
      </c>
      <c r="H38">
        <v>4.0746546090931917</v>
      </c>
      <c r="I38">
        <v>51.007608815487913</v>
      </c>
      <c r="J38">
        <v>155.2792651820431</v>
      </c>
      <c r="K38" t="str">
        <f>IF(AthleteData[[#This Row],[Injury Risk (%)]]&gt;15,"High",IF(AthleteData[[#This Row],[Injury Risk (%)]]&gt;10,"Medium","Low"))</f>
        <v>Low</v>
      </c>
    </row>
    <row r="39" spans="1:11" x14ac:dyDescent="0.2">
      <c r="A39">
        <v>38</v>
      </c>
      <c r="B39">
        <v>32</v>
      </c>
      <c r="C39">
        <v>14</v>
      </c>
      <c r="D39">
        <v>13.003192730692341</v>
      </c>
      <c r="E39">
        <v>44.312820099155232</v>
      </c>
      <c r="F39">
        <v>252.3506484049318</v>
      </c>
      <c r="G39">
        <v>11.398041778789519</v>
      </c>
      <c r="H39">
        <v>5.6290239180946706</v>
      </c>
      <c r="I39">
        <v>51.93542335064874</v>
      </c>
      <c r="J39">
        <v>167.24387452620999</v>
      </c>
      <c r="K39" t="str">
        <f>IF(AthleteData[[#This Row],[Injury Risk (%)]]&gt;15,"High",IF(AthleteData[[#This Row],[Injury Risk (%)]]&gt;10,"Medium","Low"))</f>
        <v>Medium</v>
      </c>
    </row>
    <row r="40" spans="1:11" x14ac:dyDescent="0.2">
      <c r="A40">
        <v>39</v>
      </c>
      <c r="B40">
        <v>32</v>
      </c>
      <c r="C40">
        <v>3</v>
      </c>
      <c r="D40">
        <v>6.2061092141592544</v>
      </c>
      <c r="E40">
        <v>39.262752050647293</v>
      </c>
      <c r="F40">
        <v>274.34296236136908</v>
      </c>
      <c r="G40">
        <v>5.7262864722675459</v>
      </c>
      <c r="H40">
        <v>6.1761972415332149</v>
      </c>
      <c r="I40">
        <v>46.197199270769012</v>
      </c>
      <c r="J40">
        <v>168.76858199935359</v>
      </c>
      <c r="K40" t="str">
        <f>IF(AthleteData[[#This Row],[Injury Risk (%)]]&gt;15,"High",IF(AthleteData[[#This Row],[Injury Risk (%)]]&gt;10,"Medium","Low"))</f>
        <v>Low</v>
      </c>
    </row>
    <row r="41" spans="1:11" x14ac:dyDescent="0.2">
      <c r="A41">
        <v>40</v>
      </c>
      <c r="B41">
        <v>36</v>
      </c>
      <c r="C41">
        <v>1</v>
      </c>
      <c r="D41">
        <v>5.8612459474804401</v>
      </c>
      <c r="E41">
        <v>36.451974776359151</v>
      </c>
      <c r="F41">
        <v>171.8590086491165</v>
      </c>
      <c r="G41">
        <v>11.31820778917252</v>
      </c>
      <c r="H41">
        <v>7.0886572443355851</v>
      </c>
      <c r="I41">
        <v>34.648815591372809</v>
      </c>
      <c r="J41">
        <v>178.9694554112333</v>
      </c>
      <c r="K41" t="str">
        <f>IF(AthleteData[[#This Row],[Injury Risk (%)]]&gt;15,"High",IF(AthleteData[[#This Row],[Injury Risk (%)]]&gt;10,"Medium","Low"))</f>
        <v>Medium</v>
      </c>
    </row>
    <row r="42" spans="1:11" x14ac:dyDescent="0.2">
      <c r="A42">
        <v>41</v>
      </c>
      <c r="B42">
        <v>29</v>
      </c>
      <c r="C42">
        <v>5</v>
      </c>
      <c r="D42">
        <v>9.4296211646568704</v>
      </c>
      <c r="E42">
        <v>39.174797579974609</v>
      </c>
      <c r="F42">
        <v>272.70643985022491</v>
      </c>
      <c r="G42">
        <v>7.1939319264193013</v>
      </c>
      <c r="H42">
        <v>6.0424017305111892</v>
      </c>
      <c r="I42">
        <v>50.845338712121297</v>
      </c>
      <c r="J42">
        <v>174.05339680354419</v>
      </c>
      <c r="K42" t="str">
        <f>IF(AthleteData[[#This Row],[Injury Risk (%)]]&gt;15,"High",IF(AthleteData[[#This Row],[Injury Risk (%)]]&gt;10,"Medium","Low"))</f>
        <v>Low</v>
      </c>
    </row>
    <row r="43" spans="1:11" x14ac:dyDescent="0.2">
      <c r="A43">
        <v>42</v>
      </c>
      <c r="B43">
        <v>40</v>
      </c>
      <c r="C43">
        <v>14</v>
      </c>
      <c r="D43">
        <v>9.8703376942739887</v>
      </c>
      <c r="E43">
        <v>43.344951312535173</v>
      </c>
      <c r="F43">
        <v>272.40187210052011</v>
      </c>
      <c r="G43">
        <v>14.16055520733763</v>
      </c>
      <c r="H43">
        <v>5.0021139416561482</v>
      </c>
      <c r="I43">
        <v>43.940917793076011</v>
      </c>
      <c r="J43">
        <v>164.89922017670591</v>
      </c>
      <c r="K43" t="str">
        <f>IF(AthleteData[[#This Row],[Injury Risk (%)]]&gt;15,"High",IF(AthleteData[[#This Row],[Injury Risk (%)]]&gt;10,"Medium","Low"))</f>
        <v>Medium</v>
      </c>
    </row>
    <row r="44" spans="1:11" x14ac:dyDescent="0.2">
      <c r="A44">
        <v>43</v>
      </c>
      <c r="B44">
        <v>37</v>
      </c>
      <c r="C44">
        <v>7</v>
      </c>
      <c r="D44">
        <v>8.7174235992547704</v>
      </c>
      <c r="E44">
        <v>40.616747173604928</v>
      </c>
      <c r="F44">
        <v>260.22790182298269</v>
      </c>
      <c r="G44">
        <v>7.0456850808036533</v>
      </c>
      <c r="H44">
        <v>7.5449216203275364</v>
      </c>
      <c r="I44">
        <v>38.506811898427308</v>
      </c>
      <c r="J44">
        <v>171.2892188093133</v>
      </c>
      <c r="K44" t="str">
        <f>IF(AthleteData[[#This Row],[Injury Risk (%)]]&gt;15,"High",IF(AthleteData[[#This Row],[Injury Risk (%)]]&gt;10,"Medium","Low"))</f>
        <v>Low</v>
      </c>
    </row>
    <row r="45" spans="1:11" x14ac:dyDescent="0.2">
      <c r="A45">
        <v>44</v>
      </c>
      <c r="B45">
        <v>42</v>
      </c>
      <c r="C45">
        <v>9</v>
      </c>
      <c r="D45">
        <v>9.7115272940555215</v>
      </c>
      <c r="E45">
        <v>40.743835888534512</v>
      </c>
      <c r="F45">
        <v>270.55283741260808</v>
      </c>
      <c r="G45">
        <v>13.968999186594811</v>
      </c>
      <c r="H45">
        <v>6.5222111464317454</v>
      </c>
      <c r="I45">
        <v>41.469285750864223</v>
      </c>
      <c r="J45">
        <v>161.82210926340019</v>
      </c>
      <c r="K45" t="str">
        <f>IF(AthleteData[[#This Row],[Injury Risk (%)]]&gt;15,"High",IF(AthleteData[[#This Row],[Injury Risk (%)]]&gt;10,"Medium","Low"))</f>
        <v>Medium</v>
      </c>
    </row>
    <row r="46" spans="1:11" x14ac:dyDescent="0.2">
      <c r="A46">
        <v>45</v>
      </c>
      <c r="B46">
        <v>20</v>
      </c>
      <c r="C46">
        <v>15</v>
      </c>
      <c r="D46">
        <v>14.34133343142614</v>
      </c>
      <c r="E46">
        <v>45.022907993620173</v>
      </c>
      <c r="F46">
        <v>238.58001350071669</v>
      </c>
      <c r="G46">
        <v>11.65695865800004</v>
      </c>
      <c r="H46">
        <v>4.571991338986499</v>
      </c>
      <c r="I46">
        <v>50.704724319763713</v>
      </c>
      <c r="J46">
        <v>151.95296753318161</v>
      </c>
      <c r="K46" t="str">
        <f>IF(AthleteData[[#This Row],[Injury Risk (%)]]&gt;15,"High",IF(AthleteData[[#This Row],[Injury Risk (%)]]&gt;10,"Medium","Low"))</f>
        <v>Medium</v>
      </c>
    </row>
    <row r="47" spans="1:11" x14ac:dyDescent="0.2">
      <c r="A47">
        <v>46</v>
      </c>
      <c r="B47">
        <v>22</v>
      </c>
      <c r="C47">
        <v>15</v>
      </c>
      <c r="D47">
        <v>12.046555088901281</v>
      </c>
      <c r="E47">
        <v>48.813666307774852</v>
      </c>
      <c r="F47">
        <v>283.07993068343433</v>
      </c>
      <c r="G47">
        <v>12.759310206063139</v>
      </c>
      <c r="H47">
        <v>7.095714096880565</v>
      </c>
      <c r="I47">
        <v>37.956198541544417</v>
      </c>
      <c r="J47">
        <v>152.39486704958119</v>
      </c>
      <c r="K47" t="str">
        <f>IF(AthleteData[[#This Row],[Injury Risk (%)]]&gt;15,"High",IF(AthleteData[[#This Row],[Injury Risk (%)]]&gt;10,"Medium","Low"))</f>
        <v>Medium</v>
      </c>
    </row>
    <row r="48" spans="1:11" x14ac:dyDescent="0.2">
      <c r="A48">
        <v>47</v>
      </c>
      <c r="B48">
        <v>36</v>
      </c>
      <c r="C48">
        <v>10</v>
      </c>
      <c r="D48">
        <v>11.30609662209952</v>
      </c>
      <c r="E48">
        <v>49.992384781924358</v>
      </c>
      <c r="F48">
        <v>240.05273766426549</v>
      </c>
      <c r="G48">
        <v>10.539983897025881</v>
      </c>
      <c r="H48">
        <v>5.2303747206863429</v>
      </c>
      <c r="I48">
        <v>47.622306661424659</v>
      </c>
      <c r="J48">
        <v>160.98166145663359</v>
      </c>
      <c r="K48" t="str">
        <f>IF(AthleteData[[#This Row],[Injury Risk (%)]]&gt;15,"High",IF(AthleteData[[#This Row],[Injury Risk (%)]]&gt;10,"Medium","Low"))</f>
        <v>Medium</v>
      </c>
    </row>
    <row r="49" spans="1:11" x14ac:dyDescent="0.2">
      <c r="A49">
        <v>48</v>
      </c>
      <c r="B49">
        <v>24</v>
      </c>
      <c r="C49">
        <v>13</v>
      </c>
      <c r="D49">
        <v>13.705374930925419</v>
      </c>
      <c r="E49">
        <v>44.257467597343371</v>
      </c>
      <c r="F49">
        <v>194.75107379227069</v>
      </c>
      <c r="G49">
        <v>16.711796263523109</v>
      </c>
      <c r="H49">
        <v>4.0170844971093818</v>
      </c>
      <c r="I49">
        <v>52.974301946716977</v>
      </c>
      <c r="J49">
        <v>161.68654947974741</v>
      </c>
      <c r="K49" t="str">
        <f>IF(AthleteData[[#This Row],[Injury Risk (%)]]&gt;15,"High",IF(AthleteData[[#This Row],[Injury Risk (%)]]&gt;10,"Medium","Low"))</f>
        <v>High</v>
      </c>
    </row>
    <row r="50" spans="1:11" x14ac:dyDescent="0.2">
      <c r="A50">
        <v>49</v>
      </c>
      <c r="B50">
        <v>38</v>
      </c>
      <c r="C50">
        <v>19</v>
      </c>
      <c r="D50">
        <v>10.80039412567154</v>
      </c>
      <c r="E50">
        <v>45.127010720133583</v>
      </c>
      <c r="F50">
        <v>255.7243590610488</v>
      </c>
      <c r="G50">
        <v>9.9277206367057769</v>
      </c>
      <c r="H50">
        <v>6.023432997953428</v>
      </c>
      <c r="I50">
        <v>51.901667047123702</v>
      </c>
      <c r="J50">
        <v>168.4887563948204</v>
      </c>
      <c r="K50" t="str">
        <f>IF(AthleteData[[#This Row],[Injury Risk (%)]]&gt;15,"High",IF(AthleteData[[#This Row],[Injury Risk (%)]]&gt;10,"Medium","Low"))</f>
        <v>Low</v>
      </c>
    </row>
    <row r="51" spans="1:11" x14ac:dyDescent="0.2">
      <c r="A51">
        <v>50</v>
      </c>
      <c r="B51">
        <v>26</v>
      </c>
      <c r="C51">
        <v>7</v>
      </c>
      <c r="D51">
        <v>10.83726248690107</v>
      </c>
      <c r="E51">
        <v>44.092458245342073</v>
      </c>
      <c r="F51">
        <v>228.86308046224289</v>
      </c>
      <c r="G51">
        <v>14.417174013718361</v>
      </c>
      <c r="H51">
        <v>6.1857051258424516</v>
      </c>
      <c r="I51">
        <v>47.019856840793082</v>
      </c>
      <c r="J51">
        <v>162.7668490333287</v>
      </c>
      <c r="K51" t="str">
        <f>IF(AthleteData[[#This Row],[Injury Risk (%)]]&gt;15,"High",IF(AthleteData[[#This Row],[Injury Risk (%)]]&gt;10,"Medium","Low"))</f>
        <v>Medium</v>
      </c>
    </row>
    <row r="52" spans="1:11" x14ac:dyDescent="0.2">
      <c r="A52">
        <v>51</v>
      </c>
      <c r="B52">
        <v>24</v>
      </c>
      <c r="C52">
        <v>17</v>
      </c>
      <c r="D52">
        <v>11.52923640574862</v>
      </c>
      <c r="E52">
        <v>55.42571821709322</v>
      </c>
      <c r="F52">
        <v>298.41068102872498</v>
      </c>
      <c r="G52">
        <v>10.975485204391671</v>
      </c>
      <c r="H52">
        <v>6.2260696110691196</v>
      </c>
      <c r="I52">
        <v>39.727371295301673</v>
      </c>
      <c r="J52">
        <v>158.72213678525361</v>
      </c>
      <c r="K52" t="str">
        <f>IF(AthleteData[[#This Row],[Injury Risk (%)]]&gt;15,"High",IF(AthleteData[[#This Row],[Injury Risk (%)]]&gt;10,"Medium","Low"))</f>
        <v>Medium</v>
      </c>
    </row>
    <row r="53" spans="1:11" x14ac:dyDescent="0.2">
      <c r="A53">
        <v>52</v>
      </c>
      <c r="B53">
        <v>35</v>
      </c>
      <c r="C53">
        <v>4</v>
      </c>
      <c r="D53">
        <v>4.8121191818630518</v>
      </c>
      <c r="E53">
        <v>38.858550153955292</v>
      </c>
      <c r="F53">
        <v>215.47020042433769</v>
      </c>
      <c r="G53">
        <v>8.7556152965682443</v>
      </c>
      <c r="H53">
        <v>7.733927290279877</v>
      </c>
      <c r="I53">
        <v>41.549619793772827</v>
      </c>
      <c r="J53">
        <v>176.69077366848521</v>
      </c>
      <c r="K53" t="str">
        <f>IF(AthleteData[[#This Row],[Injury Risk (%)]]&gt;15,"High",IF(AthleteData[[#This Row],[Injury Risk (%)]]&gt;10,"Medium","Low"))</f>
        <v>Low</v>
      </c>
    </row>
    <row r="54" spans="1:11" x14ac:dyDescent="0.2">
      <c r="A54">
        <v>53</v>
      </c>
      <c r="B54">
        <v>21</v>
      </c>
      <c r="C54">
        <v>5</v>
      </c>
      <c r="D54">
        <v>3</v>
      </c>
      <c r="E54">
        <v>40.917898600696383</v>
      </c>
      <c r="F54">
        <v>216.36823519776789</v>
      </c>
      <c r="G54">
        <v>7.6322133080394989</v>
      </c>
      <c r="H54">
        <v>7.9161247285776906</v>
      </c>
      <c r="I54">
        <v>34.324521537402873</v>
      </c>
      <c r="J54">
        <v>166.79992790781881</v>
      </c>
      <c r="K54" t="str">
        <f>IF(AthleteData[[#This Row],[Injury Risk (%)]]&gt;15,"High",IF(AthleteData[[#This Row],[Injury Risk (%)]]&gt;10,"Medium","Low"))</f>
        <v>Low</v>
      </c>
    </row>
    <row r="55" spans="1:11" x14ac:dyDescent="0.2">
      <c r="A55">
        <v>54</v>
      </c>
      <c r="B55">
        <v>42</v>
      </c>
      <c r="C55">
        <v>7</v>
      </c>
      <c r="D55">
        <v>6.8936446699747052</v>
      </c>
      <c r="E55">
        <v>45.180246851110731</v>
      </c>
      <c r="F55">
        <v>246.14361063420969</v>
      </c>
      <c r="G55">
        <v>8.0574677649803554</v>
      </c>
      <c r="H55">
        <v>7.0967647074542333</v>
      </c>
      <c r="I55">
        <v>37.211949491971247</v>
      </c>
      <c r="J55">
        <v>165.83427212961189</v>
      </c>
      <c r="K55" t="str">
        <f>IF(AthleteData[[#This Row],[Injury Risk (%)]]&gt;15,"High",IF(AthleteData[[#This Row],[Injury Risk (%)]]&gt;10,"Medium","Low"))</f>
        <v>Low</v>
      </c>
    </row>
    <row r="56" spans="1:11" x14ac:dyDescent="0.2">
      <c r="A56">
        <v>55</v>
      </c>
      <c r="B56">
        <v>31</v>
      </c>
      <c r="C56">
        <v>13</v>
      </c>
      <c r="D56">
        <v>11.490286110697941</v>
      </c>
      <c r="E56">
        <v>45.677347449555043</v>
      </c>
      <c r="F56">
        <v>249.4294114169883</v>
      </c>
      <c r="G56">
        <v>9.0316466320878419</v>
      </c>
      <c r="H56">
        <v>5.1281889775522469</v>
      </c>
      <c r="I56">
        <v>41.239341571320708</v>
      </c>
      <c r="J56">
        <v>151.56696565518419</v>
      </c>
      <c r="K56" t="str">
        <f>IF(AthleteData[[#This Row],[Injury Risk (%)]]&gt;15,"High",IF(AthleteData[[#This Row],[Injury Risk (%)]]&gt;10,"Medium","Low"))</f>
        <v>Low</v>
      </c>
    </row>
    <row r="57" spans="1:11" x14ac:dyDescent="0.2">
      <c r="A57">
        <v>56</v>
      </c>
      <c r="B57">
        <v>35</v>
      </c>
      <c r="C57">
        <v>15</v>
      </c>
      <c r="D57">
        <v>11.73335338746819</v>
      </c>
      <c r="E57">
        <v>48.145374322389202</v>
      </c>
      <c r="F57">
        <v>255.551533414441</v>
      </c>
      <c r="G57">
        <v>8.7834760584905567</v>
      </c>
      <c r="H57">
        <v>4.9725850479358069</v>
      </c>
      <c r="I57">
        <v>38.851530722360273</v>
      </c>
      <c r="J57">
        <v>157.57661945183611</v>
      </c>
      <c r="K57" t="str">
        <f>IF(AthleteData[[#This Row],[Injury Risk (%)]]&gt;15,"High",IF(AthleteData[[#This Row],[Injury Risk (%)]]&gt;10,"Medium","Low"))</f>
        <v>Low</v>
      </c>
    </row>
    <row r="58" spans="1:11" x14ac:dyDescent="0.2">
      <c r="A58">
        <v>57</v>
      </c>
      <c r="B58">
        <v>43</v>
      </c>
      <c r="C58">
        <v>11</v>
      </c>
      <c r="D58">
        <v>9.5749462795964959</v>
      </c>
      <c r="E58">
        <v>44.91098876080266</v>
      </c>
      <c r="F58">
        <v>273.18195208139281</v>
      </c>
      <c r="G58">
        <v>10.561642161949511</v>
      </c>
      <c r="H58">
        <v>6.8273756603398184</v>
      </c>
      <c r="I58">
        <v>41.710593809611552</v>
      </c>
      <c r="J58">
        <v>156.2379361100748</v>
      </c>
      <c r="K58" t="str">
        <f>IF(AthleteData[[#This Row],[Injury Risk (%)]]&gt;15,"High",IF(AthleteData[[#This Row],[Injury Risk (%)]]&gt;10,"Medium","Low"))</f>
        <v>Medium</v>
      </c>
    </row>
    <row r="59" spans="1:11" x14ac:dyDescent="0.2">
      <c r="A59">
        <v>58</v>
      </c>
      <c r="B59">
        <v>26</v>
      </c>
      <c r="C59">
        <v>4</v>
      </c>
      <c r="D59">
        <v>4.7750052913411043</v>
      </c>
      <c r="E59">
        <v>41.685041024154202</v>
      </c>
      <c r="F59">
        <v>191.88538210950651</v>
      </c>
      <c r="G59">
        <v>7.0427240622967213</v>
      </c>
      <c r="H59">
        <v>7.2884554524316671</v>
      </c>
      <c r="I59">
        <v>47.099263182257587</v>
      </c>
      <c r="J59">
        <v>170.19338809517399</v>
      </c>
      <c r="K59" t="str">
        <f>IF(AthleteData[[#This Row],[Injury Risk (%)]]&gt;15,"High",IF(AthleteData[[#This Row],[Injury Risk (%)]]&gt;10,"Medium","Low"))</f>
        <v>Low</v>
      </c>
    </row>
    <row r="60" spans="1:11" x14ac:dyDescent="0.2">
      <c r="A60">
        <v>59</v>
      </c>
      <c r="B60">
        <v>43</v>
      </c>
      <c r="C60">
        <v>13</v>
      </c>
      <c r="D60">
        <v>13.23445899795289</v>
      </c>
      <c r="E60">
        <v>42.414022429519378</v>
      </c>
      <c r="F60">
        <v>245.11789171393639</v>
      </c>
      <c r="G60">
        <v>8.6958536786624272</v>
      </c>
      <c r="H60">
        <v>6.1733539398956774</v>
      </c>
      <c r="I60">
        <v>58.639618666270643</v>
      </c>
      <c r="J60">
        <v>166.97730597014581</v>
      </c>
      <c r="K60" t="str">
        <f>IF(AthleteData[[#This Row],[Injury Risk (%)]]&gt;15,"High",IF(AthleteData[[#This Row],[Injury Risk (%)]]&gt;10,"Medium","Low"))</f>
        <v>Low</v>
      </c>
    </row>
    <row r="61" spans="1:11" x14ac:dyDescent="0.2">
      <c r="A61">
        <v>60</v>
      </c>
      <c r="B61">
        <v>38</v>
      </c>
      <c r="C61">
        <v>7</v>
      </c>
      <c r="D61">
        <v>10.416827672426599</v>
      </c>
      <c r="E61">
        <v>42.921262662217281</v>
      </c>
      <c r="F61">
        <v>223.07080672410399</v>
      </c>
      <c r="G61">
        <v>12.95934463952427</v>
      </c>
      <c r="H61">
        <v>4.209357309887082</v>
      </c>
      <c r="I61">
        <v>46.026452079682201</v>
      </c>
      <c r="J61">
        <v>165.1772239444237</v>
      </c>
      <c r="K61" t="str">
        <f>IF(AthleteData[[#This Row],[Injury Risk (%)]]&gt;15,"High",IF(AthleteData[[#This Row],[Injury Risk (%)]]&gt;10,"Medium","Low"))</f>
        <v>Medium</v>
      </c>
    </row>
    <row r="62" spans="1:11" x14ac:dyDescent="0.2">
      <c r="A62">
        <v>61</v>
      </c>
      <c r="B62">
        <v>19</v>
      </c>
      <c r="C62">
        <v>19</v>
      </c>
      <c r="D62">
        <v>15.33623704391117</v>
      </c>
      <c r="E62">
        <v>49.81177170723997</v>
      </c>
      <c r="F62">
        <v>319.78382539604252</v>
      </c>
      <c r="G62">
        <v>11.032010352555769</v>
      </c>
      <c r="H62">
        <v>4.431966208800171</v>
      </c>
      <c r="I62">
        <v>56.450696842603612</v>
      </c>
      <c r="J62">
        <v>157.35972061505069</v>
      </c>
      <c r="K62" t="str">
        <f>IF(AthleteData[[#This Row],[Injury Risk (%)]]&gt;15,"High",IF(AthleteData[[#This Row],[Injury Risk (%)]]&gt;10,"Medium","Low"))</f>
        <v>Medium</v>
      </c>
    </row>
    <row r="63" spans="1:11" x14ac:dyDescent="0.2">
      <c r="A63">
        <v>62</v>
      </c>
      <c r="B63">
        <v>37</v>
      </c>
      <c r="C63">
        <v>2</v>
      </c>
      <c r="D63">
        <v>3</v>
      </c>
      <c r="E63">
        <v>38.501171518186673</v>
      </c>
      <c r="F63">
        <v>193.94900068976511</v>
      </c>
      <c r="G63">
        <v>4.6793499494613879</v>
      </c>
      <c r="H63">
        <v>9.3070189019105563</v>
      </c>
      <c r="I63">
        <v>35.566560055951193</v>
      </c>
      <c r="J63">
        <v>180.51172656636621</v>
      </c>
      <c r="K63" t="str">
        <f>IF(AthleteData[[#This Row],[Injury Risk (%)]]&gt;15,"High",IF(AthleteData[[#This Row],[Injury Risk (%)]]&gt;10,"Medium","Low"))</f>
        <v>Low</v>
      </c>
    </row>
    <row r="64" spans="1:11" x14ac:dyDescent="0.2">
      <c r="A64">
        <v>63</v>
      </c>
      <c r="B64">
        <v>32</v>
      </c>
      <c r="C64">
        <v>10</v>
      </c>
      <c r="D64">
        <v>14.54669031603496</v>
      </c>
      <c r="E64">
        <v>48.684397413917857</v>
      </c>
      <c r="F64">
        <v>268.43495381866239</v>
      </c>
      <c r="G64">
        <v>14.55410018425412</v>
      </c>
      <c r="H64">
        <v>5.6431950891404474</v>
      </c>
      <c r="I64">
        <v>40.554873927064008</v>
      </c>
      <c r="J64">
        <v>149.8468036601169</v>
      </c>
      <c r="K64" t="str">
        <f>IF(AthleteData[[#This Row],[Injury Risk (%)]]&gt;15,"High",IF(AthleteData[[#This Row],[Injury Risk (%)]]&gt;10,"Medium","Low"))</f>
        <v>Medium</v>
      </c>
    </row>
    <row r="65" spans="1:11" x14ac:dyDescent="0.2">
      <c r="A65">
        <v>64</v>
      </c>
      <c r="B65">
        <v>24</v>
      </c>
      <c r="C65">
        <v>13</v>
      </c>
      <c r="D65">
        <v>11.793949300914431</v>
      </c>
      <c r="E65">
        <v>46.137645084779422</v>
      </c>
      <c r="F65">
        <v>240.95160606708461</v>
      </c>
      <c r="G65">
        <v>10.03492812458372</v>
      </c>
      <c r="H65">
        <v>5.9367605907962666</v>
      </c>
      <c r="I65">
        <v>50.496545071493202</v>
      </c>
      <c r="J65">
        <v>155.99925240251909</v>
      </c>
      <c r="K65" t="str">
        <f>IF(AthleteData[[#This Row],[Injury Risk (%)]]&gt;15,"High",IF(AthleteData[[#This Row],[Injury Risk (%)]]&gt;10,"Medium","Low"))</f>
        <v>Medium</v>
      </c>
    </row>
    <row r="66" spans="1:11" x14ac:dyDescent="0.2">
      <c r="A66">
        <v>65</v>
      </c>
      <c r="B66">
        <v>29</v>
      </c>
      <c r="C66">
        <v>6</v>
      </c>
      <c r="D66">
        <v>9.0792184031673315</v>
      </c>
      <c r="E66">
        <v>37.904763641369463</v>
      </c>
      <c r="F66">
        <v>236.15075341759299</v>
      </c>
      <c r="G66">
        <v>11.3083857192129</v>
      </c>
      <c r="H66">
        <v>6.8920806863362083</v>
      </c>
      <c r="I66">
        <v>45.375558606057183</v>
      </c>
      <c r="J66">
        <v>175.6718029172815</v>
      </c>
      <c r="K66" t="str">
        <f>IF(AthleteData[[#This Row],[Injury Risk (%)]]&gt;15,"High",IF(AthleteData[[#This Row],[Injury Risk (%)]]&gt;10,"Medium","Low"))</f>
        <v>Medium</v>
      </c>
    </row>
    <row r="67" spans="1:11" x14ac:dyDescent="0.2">
      <c r="A67">
        <v>66</v>
      </c>
      <c r="B67">
        <v>25</v>
      </c>
      <c r="C67">
        <v>12</v>
      </c>
      <c r="D67">
        <v>8.0034087252561381</v>
      </c>
      <c r="E67">
        <v>44.375652713412023</v>
      </c>
      <c r="F67">
        <v>217.8941596319772</v>
      </c>
      <c r="G67">
        <v>12.949648763410019</v>
      </c>
      <c r="H67">
        <v>8.6077687808149541</v>
      </c>
      <c r="I67">
        <v>50.18014923121121</v>
      </c>
      <c r="J67">
        <v>162.94209577950301</v>
      </c>
      <c r="K67" t="str">
        <f>IF(AthleteData[[#This Row],[Injury Risk (%)]]&gt;15,"High",IF(AthleteData[[#This Row],[Injury Risk (%)]]&gt;10,"Medium","Low"))</f>
        <v>Medium</v>
      </c>
    </row>
    <row r="68" spans="1:11" x14ac:dyDescent="0.2">
      <c r="A68">
        <v>67</v>
      </c>
      <c r="B68">
        <v>32</v>
      </c>
      <c r="C68">
        <v>12</v>
      </c>
      <c r="D68">
        <v>10.977113105060541</v>
      </c>
      <c r="E68">
        <v>41.439320577091671</v>
      </c>
      <c r="F68">
        <v>268.76729493453632</v>
      </c>
      <c r="G68">
        <v>10.623575191683789</v>
      </c>
      <c r="H68">
        <v>7.8026269212749204</v>
      </c>
      <c r="I68">
        <v>36.111223760704107</v>
      </c>
      <c r="J68">
        <v>156.60856291793479</v>
      </c>
      <c r="K68" t="str">
        <f>IF(AthleteData[[#This Row],[Injury Risk (%)]]&gt;15,"High",IF(AthleteData[[#This Row],[Injury Risk (%)]]&gt;10,"Medium","Low"))</f>
        <v>Medium</v>
      </c>
    </row>
    <row r="69" spans="1:11" x14ac:dyDescent="0.2">
      <c r="A69">
        <v>68</v>
      </c>
      <c r="B69">
        <v>20</v>
      </c>
      <c r="C69">
        <v>11</v>
      </c>
      <c r="D69">
        <v>11.32670817524729</v>
      </c>
      <c r="E69">
        <v>41.865219942434187</v>
      </c>
      <c r="F69">
        <v>225.40803627783961</v>
      </c>
      <c r="G69">
        <v>9.742208247764534</v>
      </c>
      <c r="H69">
        <v>4.1551376076379487</v>
      </c>
      <c r="I69">
        <v>63.410811217843097</v>
      </c>
      <c r="J69">
        <v>180.54382634255359</v>
      </c>
      <c r="K69" t="str">
        <f>IF(AthleteData[[#This Row],[Injury Risk (%)]]&gt;15,"High",IF(AthleteData[[#This Row],[Injury Risk (%)]]&gt;10,"Medium","Low"))</f>
        <v>Low</v>
      </c>
    </row>
    <row r="70" spans="1:11" x14ac:dyDescent="0.2">
      <c r="A70">
        <v>69</v>
      </c>
      <c r="B70">
        <v>31</v>
      </c>
      <c r="C70">
        <v>7</v>
      </c>
      <c r="D70">
        <v>8.2182028910652996</v>
      </c>
      <c r="E70">
        <v>39.953574801901347</v>
      </c>
      <c r="F70">
        <v>200.5174978080266</v>
      </c>
      <c r="G70">
        <v>10.537576268106861</v>
      </c>
      <c r="H70">
        <v>5.1458582627175717</v>
      </c>
      <c r="I70">
        <v>54.348900667397068</v>
      </c>
      <c r="J70">
        <v>174.681934070534</v>
      </c>
      <c r="K70" t="str">
        <f>IF(AthleteData[[#This Row],[Injury Risk (%)]]&gt;15,"High",IF(AthleteData[[#This Row],[Injury Risk (%)]]&gt;10,"Medium","Low"))</f>
        <v>Medium</v>
      </c>
    </row>
    <row r="71" spans="1:11" x14ac:dyDescent="0.2">
      <c r="A71">
        <v>70</v>
      </c>
      <c r="B71">
        <v>34</v>
      </c>
      <c r="C71">
        <v>1</v>
      </c>
      <c r="D71">
        <v>7.2443237187069078</v>
      </c>
      <c r="E71">
        <v>38.587905529608683</v>
      </c>
      <c r="F71">
        <v>219.46900751055171</v>
      </c>
      <c r="G71">
        <v>9.0449953876301521</v>
      </c>
      <c r="H71">
        <v>4.9377246007078259</v>
      </c>
      <c r="I71">
        <v>46.125957090482451</v>
      </c>
      <c r="J71">
        <v>165.77605264668381</v>
      </c>
      <c r="K71" t="str">
        <f>IF(AthleteData[[#This Row],[Injury Risk (%)]]&gt;15,"High",IF(AthleteData[[#This Row],[Injury Risk (%)]]&gt;10,"Medium","Low"))</f>
        <v>Low</v>
      </c>
    </row>
    <row r="72" spans="1:11" x14ac:dyDescent="0.2">
      <c r="A72">
        <v>71</v>
      </c>
      <c r="B72">
        <v>21</v>
      </c>
      <c r="C72">
        <v>1</v>
      </c>
      <c r="D72">
        <v>8.1006902959930791</v>
      </c>
      <c r="E72">
        <v>34.719168939920849</v>
      </c>
      <c r="F72">
        <v>216.55639493901941</v>
      </c>
      <c r="G72">
        <v>11.32805520078996</v>
      </c>
      <c r="H72">
        <v>5.6327540518611219</v>
      </c>
      <c r="I72">
        <v>44.108025111212257</v>
      </c>
      <c r="J72">
        <v>170.47981035507661</v>
      </c>
      <c r="K72" t="str">
        <f>IF(AthleteData[[#This Row],[Injury Risk (%)]]&gt;15,"High",IF(AthleteData[[#This Row],[Injury Risk (%)]]&gt;10,"Medium","Low"))</f>
        <v>Medium</v>
      </c>
    </row>
    <row r="73" spans="1:11" x14ac:dyDescent="0.2">
      <c r="A73">
        <v>72</v>
      </c>
      <c r="B73">
        <v>35</v>
      </c>
      <c r="C73">
        <v>13</v>
      </c>
      <c r="D73">
        <v>8.8129524718651346</v>
      </c>
      <c r="E73">
        <v>46.657156556537601</v>
      </c>
      <c r="F73">
        <v>203.9294176450743</v>
      </c>
      <c r="G73">
        <v>10.08163393085459</v>
      </c>
      <c r="H73">
        <v>6.2923288042792294</v>
      </c>
      <c r="I73">
        <v>41.388933685170642</v>
      </c>
      <c r="J73">
        <v>171.7670962739287</v>
      </c>
      <c r="K73" t="str">
        <f>IF(AthleteData[[#This Row],[Injury Risk (%)]]&gt;15,"High",IF(AthleteData[[#This Row],[Injury Risk (%)]]&gt;10,"Medium","Low"))</f>
        <v>Medium</v>
      </c>
    </row>
    <row r="74" spans="1:11" x14ac:dyDescent="0.2">
      <c r="A74">
        <v>73</v>
      </c>
      <c r="B74">
        <v>25</v>
      </c>
      <c r="C74">
        <v>9</v>
      </c>
      <c r="D74">
        <v>11.200241164247711</v>
      </c>
      <c r="E74">
        <v>39.833572851855408</v>
      </c>
      <c r="F74">
        <v>246.3000218511425</v>
      </c>
      <c r="G74">
        <v>12.0897990544732</v>
      </c>
      <c r="H74">
        <v>6.0019669112182532</v>
      </c>
      <c r="I74">
        <v>47.145833411235436</v>
      </c>
      <c r="J74">
        <v>168.7248740707991</v>
      </c>
      <c r="K74" t="str">
        <f>IF(AthleteData[[#This Row],[Injury Risk (%)]]&gt;15,"High",IF(AthleteData[[#This Row],[Injury Risk (%)]]&gt;10,"Medium","Low"))</f>
        <v>Medium</v>
      </c>
    </row>
    <row r="75" spans="1:11" x14ac:dyDescent="0.2">
      <c r="A75">
        <v>74</v>
      </c>
      <c r="B75">
        <v>21</v>
      </c>
      <c r="C75">
        <v>3</v>
      </c>
      <c r="D75">
        <v>7.2886799029296592</v>
      </c>
      <c r="E75">
        <v>44.254671817581389</v>
      </c>
      <c r="F75">
        <v>186.63987689795829</v>
      </c>
      <c r="G75">
        <v>10.344061821522059</v>
      </c>
      <c r="H75">
        <v>5.0117852762268154</v>
      </c>
      <c r="I75">
        <v>45.206981260079708</v>
      </c>
      <c r="J75">
        <v>172.03455682242171</v>
      </c>
      <c r="K75" t="str">
        <f>IF(AthleteData[[#This Row],[Injury Risk (%)]]&gt;15,"High",IF(AthleteData[[#This Row],[Injury Risk (%)]]&gt;10,"Medium","Low"))</f>
        <v>Medium</v>
      </c>
    </row>
    <row r="76" spans="1:11" x14ac:dyDescent="0.2">
      <c r="A76">
        <v>75</v>
      </c>
      <c r="B76">
        <v>19</v>
      </c>
      <c r="C76">
        <v>7</v>
      </c>
      <c r="D76">
        <v>8.4906080106528812</v>
      </c>
      <c r="E76">
        <v>37.97044879182787</v>
      </c>
      <c r="F76">
        <v>294.28546887629221</v>
      </c>
      <c r="G76">
        <v>10.776667169787601</v>
      </c>
      <c r="H76">
        <v>4.4345265715003146</v>
      </c>
      <c r="I76">
        <v>50.162491215979017</v>
      </c>
      <c r="J76">
        <v>173.29505245402649</v>
      </c>
      <c r="K76" t="str">
        <f>IF(AthleteData[[#This Row],[Injury Risk (%)]]&gt;15,"High",IF(AthleteData[[#This Row],[Injury Risk (%)]]&gt;10,"Medium","Low"))</f>
        <v>Medium</v>
      </c>
    </row>
    <row r="77" spans="1:11" x14ac:dyDescent="0.2">
      <c r="A77">
        <v>76</v>
      </c>
      <c r="B77">
        <v>23</v>
      </c>
      <c r="C77">
        <v>6</v>
      </c>
      <c r="D77">
        <v>4.8583760329447694</v>
      </c>
      <c r="E77">
        <v>43.074949157414991</v>
      </c>
      <c r="F77">
        <v>179.51383923225299</v>
      </c>
      <c r="G77">
        <v>10.88092627139744</v>
      </c>
      <c r="H77">
        <v>6.2635334064555952</v>
      </c>
      <c r="I77">
        <v>41.562054601697469</v>
      </c>
      <c r="J77">
        <v>171.69570770521361</v>
      </c>
      <c r="K77" t="str">
        <f>IF(AthleteData[[#This Row],[Injury Risk (%)]]&gt;15,"High",IF(AthleteData[[#This Row],[Injury Risk (%)]]&gt;10,"Medium","Low"))</f>
        <v>Medium</v>
      </c>
    </row>
    <row r="78" spans="1:11" x14ac:dyDescent="0.2">
      <c r="A78">
        <v>77</v>
      </c>
      <c r="B78">
        <v>39</v>
      </c>
      <c r="C78">
        <v>8</v>
      </c>
      <c r="D78">
        <v>11.959697550397109</v>
      </c>
      <c r="E78">
        <v>43.294584402401362</v>
      </c>
      <c r="F78">
        <v>240.40950277296309</v>
      </c>
      <c r="G78">
        <v>12.4619194321037</v>
      </c>
      <c r="H78">
        <v>6.5242317555252001</v>
      </c>
      <c r="I78">
        <v>53.268319599394061</v>
      </c>
      <c r="J78">
        <v>164.96415411785199</v>
      </c>
      <c r="K78" t="str">
        <f>IF(AthleteData[[#This Row],[Injury Risk (%)]]&gt;15,"High",IF(AthleteData[[#This Row],[Injury Risk (%)]]&gt;10,"Medium","Low"))</f>
        <v>Medium</v>
      </c>
    </row>
    <row r="79" spans="1:11" x14ac:dyDescent="0.2">
      <c r="A79">
        <v>78</v>
      </c>
      <c r="B79">
        <v>27</v>
      </c>
      <c r="C79">
        <v>9</v>
      </c>
      <c r="D79">
        <v>10.293548562542259</v>
      </c>
      <c r="E79">
        <v>37.697500943439223</v>
      </c>
      <c r="F79">
        <v>239.36109410730401</v>
      </c>
      <c r="G79">
        <v>11.68970766336999</v>
      </c>
      <c r="H79">
        <v>7.031653199185194</v>
      </c>
      <c r="I79">
        <v>45.224524638325569</v>
      </c>
      <c r="J79">
        <v>166.54051046462541</v>
      </c>
      <c r="K79" t="str">
        <f>IF(AthleteData[[#This Row],[Injury Risk (%)]]&gt;15,"High",IF(AthleteData[[#This Row],[Injury Risk (%)]]&gt;10,"Medium","Low"))</f>
        <v>Medium</v>
      </c>
    </row>
    <row r="80" spans="1:11" x14ac:dyDescent="0.2">
      <c r="A80">
        <v>79</v>
      </c>
      <c r="B80">
        <v>21</v>
      </c>
      <c r="C80">
        <v>5</v>
      </c>
      <c r="D80">
        <v>3.933497875668952</v>
      </c>
      <c r="E80">
        <v>35.337864757025919</v>
      </c>
      <c r="F80">
        <v>270.20803831651341</v>
      </c>
      <c r="G80">
        <v>8.8804964272194482</v>
      </c>
      <c r="H80">
        <v>8.9191252842038953</v>
      </c>
      <c r="I80">
        <v>37.303975871899972</v>
      </c>
      <c r="J80">
        <v>171.71071400926419</v>
      </c>
      <c r="K80" t="str">
        <f>IF(AthleteData[[#This Row],[Injury Risk (%)]]&gt;15,"High",IF(AthleteData[[#This Row],[Injury Risk (%)]]&gt;10,"Medium","Low"))</f>
        <v>Low</v>
      </c>
    </row>
    <row r="81" spans="1:11" x14ac:dyDescent="0.2">
      <c r="A81">
        <v>80</v>
      </c>
      <c r="B81">
        <v>39</v>
      </c>
      <c r="C81">
        <v>1</v>
      </c>
      <c r="D81">
        <v>5.0137310791859688</v>
      </c>
      <c r="E81">
        <v>41.786280544550117</v>
      </c>
      <c r="F81">
        <v>173.15919608320451</v>
      </c>
      <c r="G81">
        <v>9.7530585261848177</v>
      </c>
      <c r="H81">
        <v>6.964923533237692</v>
      </c>
      <c r="I81">
        <v>47.180913148633401</v>
      </c>
      <c r="J81">
        <v>172.9224128462177</v>
      </c>
      <c r="K81" t="str">
        <f>IF(AthleteData[[#This Row],[Injury Risk (%)]]&gt;15,"High",IF(AthleteData[[#This Row],[Injury Risk (%)]]&gt;10,"Medium","Low"))</f>
        <v>Low</v>
      </c>
    </row>
    <row r="82" spans="1:11" x14ac:dyDescent="0.2">
      <c r="A82">
        <v>81</v>
      </c>
      <c r="B82">
        <v>35</v>
      </c>
      <c r="C82">
        <v>19</v>
      </c>
      <c r="D82">
        <v>15.154446772731729</v>
      </c>
      <c r="E82">
        <v>49.623169408521882</v>
      </c>
      <c r="F82">
        <v>280.03373662118582</v>
      </c>
      <c r="G82">
        <v>12.60713901720383</v>
      </c>
      <c r="H82">
        <v>5.7972641358437604</v>
      </c>
      <c r="I82">
        <v>40.768709031611458</v>
      </c>
      <c r="J82">
        <v>153.87889400787401</v>
      </c>
      <c r="K82" t="str">
        <f>IF(AthleteData[[#This Row],[Injury Risk (%)]]&gt;15,"High",IF(AthleteData[[#This Row],[Injury Risk (%)]]&gt;10,"Medium","Low"))</f>
        <v>Medium</v>
      </c>
    </row>
    <row r="83" spans="1:11" x14ac:dyDescent="0.2">
      <c r="A83">
        <v>82</v>
      </c>
      <c r="B83">
        <v>43</v>
      </c>
      <c r="C83">
        <v>10</v>
      </c>
      <c r="D83">
        <v>11.013150603345061</v>
      </c>
      <c r="E83">
        <v>43.270380250669113</v>
      </c>
      <c r="F83">
        <v>286.18050696506413</v>
      </c>
      <c r="G83">
        <v>13.614247356711831</v>
      </c>
      <c r="H83">
        <v>6.8072648403806468</v>
      </c>
      <c r="I83">
        <v>47.000619802487229</v>
      </c>
      <c r="J83">
        <v>164.2647450052506</v>
      </c>
      <c r="K83" t="str">
        <f>IF(AthleteData[[#This Row],[Injury Risk (%)]]&gt;15,"High",IF(AthleteData[[#This Row],[Injury Risk (%)]]&gt;10,"Medium","Low"))</f>
        <v>Medium</v>
      </c>
    </row>
    <row r="84" spans="1:11" x14ac:dyDescent="0.2">
      <c r="A84">
        <v>83</v>
      </c>
      <c r="B84">
        <v>29</v>
      </c>
      <c r="C84">
        <v>12</v>
      </c>
      <c r="D84">
        <v>10.744790411437251</v>
      </c>
      <c r="E84">
        <v>37.3221120422699</v>
      </c>
      <c r="F84">
        <v>244.43165895270809</v>
      </c>
      <c r="G84">
        <v>9.4533385669199408</v>
      </c>
      <c r="H84">
        <v>5.3541828850399282</v>
      </c>
      <c r="I84">
        <v>47.4689775602059</v>
      </c>
      <c r="J84">
        <v>165.4320768379971</v>
      </c>
      <c r="K84" t="str">
        <f>IF(AthleteData[[#This Row],[Injury Risk (%)]]&gt;15,"High",IF(AthleteData[[#This Row],[Injury Risk (%)]]&gt;10,"Medium","Low"))</f>
        <v>Low</v>
      </c>
    </row>
    <row r="85" spans="1:11" x14ac:dyDescent="0.2">
      <c r="A85">
        <v>84</v>
      </c>
      <c r="B85">
        <v>19</v>
      </c>
      <c r="C85">
        <v>15</v>
      </c>
      <c r="D85">
        <v>13.18318161189743</v>
      </c>
      <c r="E85">
        <v>50.260289821793613</v>
      </c>
      <c r="F85">
        <v>230.82139709435691</v>
      </c>
      <c r="G85">
        <v>12.093046434921501</v>
      </c>
      <c r="H85">
        <v>5.7512085591509789</v>
      </c>
      <c r="I85">
        <v>40.91052531519334</v>
      </c>
      <c r="J85">
        <v>157.17489150411589</v>
      </c>
      <c r="K85" t="str">
        <f>IF(AthleteData[[#This Row],[Injury Risk (%)]]&gt;15,"High",IF(AthleteData[[#This Row],[Injury Risk (%)]]&gt;10,"Medium","Low"))</f>
        <v>Medium</v>
      </c>
    </row>
    <row r="86" spans="1:11" x14ac:dyDescent="0.2">
      <c r="A86">
        <v>85</v>
      </c>
      <c r="B86">
        <v>27</v>
      </c>
      <c r="C86">
        <v>9</v>
      </c>
      <c r="D86">
        <v>13.73777242445998</v>
      </c>
      <c r="E86">
        <v>50.180157905676552</v>
      </c>
      <c r="F86">
        <v>265.4493131917082</v>
      </c>
      <c r="G86">
        <v>12.648044858559111</v>
      </c>
      <c r="H86">
        <v>5.9111506408177572</v>
      </c>
      <c r="I86">
        <v>39.45964385316082</v>
      </c>
      <c r="J86">
        <v>149.50261460863271</v>
      </c>
      <c r="K86" t="str">
        <f>IF(AthleteData[[#This Row],[Injury Risk (%)]]&gt;15,"High",IF(AthleteData[[#This Row],[Injury Risk (%)]]&gt;10,"Medium","Low"))</f>
        <v>Medium</v>
      </c>
    </row>
    <row r="87" spans="1:11" x14ac:dyDescent="0.2">
      <c r="A87">
        <v>86</v>
      </c>
      <c r="B87">
        <v>21</v>
      </c>
      <c r="C87">
        <v>17</v>
      </c>
      <c r="D87">
        <v>16.593073510943022</v>
      </c>
      <c r="E87">
        <v>53.46058785257825</v>
      </c>
      <c r="F87">
        <v>328.77840535148943</v>
      </c>
      <c r="G87">
        <v>16.026808007696619</v>
      </c>
      <c r="H87">
        <v>4</v>
      </c>
      <c r="I87">
        <v>57.348261770179398</v>
      </c>
      <c r="J87">
        <v>170.22961313080779</v>
      </c>
      <c r="K87" t="str">
        <f>IF(AthleteData[[#This Row],[Injury Risk (%)]]&gt;15,"High",IF(AthleteData[[#This Row],[Injury Risk (%)]]&gt;10,"Medium","Low"))</f>
        <v>High</v>
      </c>
    </row>
    <row r="88" spans="1:11" x14ac:dyDescent="0.2">
      <c r="A88">
        <v>87</v>
      </c>
      <c r="B88">
        <v>31</v>
      </c>
      <c r="C88">
        <v>17</v>
      </c>
      <c r="D88">
        <v>11.60096190964228</v>
      </c>
      <c r="E88">
        <v>44.054745307512668</v>
      </c>
      <c r="F88">
        <v>239.53123420518011</v>
      </c>
      <c r="G88">
        <v>13.25996909028332</v>
      </c>
      <c r="H88">
        <v>7.321903789178986</v>
      </c>
      <c r="I88">
        <v>49.631578722806132</v>
      </c>
      <c r="J88">
        <v>159.91663084147731</v>
      </c>
      <c r="K88" t="str">
        <f>IF(AthleteData[[#This Row],[Injury Risk (%)]]&gt;15,"High",IF(AthleteData[[#This Row],[Injury Risk (%)]]&gt;10,"Medium","Low"))</f>
        <v>Medium</v>
      </c>
    </row>
    <row r="89" spans="1:11" x14ac:dyDescent="0.2">
      <c r="A89">
        <v>88</v>
      </c>
      <c r="B89">
        <v>33</v>
      </c>
      <c r="C89">
        <v>12</v>
      </c>
      <c r="D89">
        <v>9.8062053368744948</v>
      </c>
      <c r="E89">
        <v>44.651501069889612</v>
      </c>
      <c r="F89">
        <v>292.11653072670538</v>
      </c>
      <c r="G89">
        <v>10.891636586892311</v>
      </c>
      <c r="H89">
        <v>5.9999466499050751</v>
      </c>
      <c r="I89">
        <v>46.765974841751436</v>
      </c>
      <c r="J89">
        <v>162.0517740242839</v>
      </c>
      <c r="K89" t="str">
        <f>IF(AthleteData[[#This Row],[Injury Risk (%)]]&gt;15,"High",IF(AthleteData[[#This Row],[Injury Risk (%)]]&gt;10,"Medium","Low"))</f>
        <v>Medium</v>
      </c>
    </row>
    <row r="90" spans="1:11" x14ac:dyDescent="0.2">
      <c r="A90">
        <v>89</v>
      </c>
      <c r="B90">
        <v>32</v>
      </c>
      <c r="C90">
        <v>7</v>
      </c>
      <c r="D90">
        <v>8.2775920003794621</v>
      </c>
      <c r="E90">
        <v>42.715219101999708</v>
      </c>
      <c r="F90">
        <v>249.14796736220379</v>
      </c>
      <c r="G90">
        <v>10.37260549216194</v>
      </c>
      <c r="H90">
        <v>6.4315168280707802</v>
      </c>
      <c r="I90">
        <v>53.074809640357181</v>
      </c>
      <c r="J90">
        <v>163.84643777302969</v>
      </c>
      <c r="K90" t="str">
        <f>IF(AthleteData[[#This Row],[Injury Risk (%)]]&gt;15,"High",IF(AthleteData[[#This Row],[Injury Risk (%)]]&gt;10,"Medium","Low"))</f>
        <v>Medium</v>
      </c>
    </row>
    <row r="91" spans="1:11" x14ac:dyDescent="0.2">
      <c r="A91">
        <v>90</v>
      </c>
      <c r="B91">
        <v>25</v>
      </c>
      <c r="C91">
        <v>2</v>
      </c>
      <c r="D91">
        <v>3</v>
      </c>
      <c r="E91">
        <v>32.517642122496767</v>
      </c>
      <c r="F91">
        <v>251.97542635208751</v>
      </c>
      <c r="G91">
        <v>5.2499826650838486</v>
      </c>
      <c r="H91">
        <v>6.4526586200578757</v>
      </c>
      <c r="I91">
        <v>44.025852979219529</v>
      </c>
      <c r="J91">
        <v>177.6274785783402</v>
      </c>
      <c r="K91" t="str">
        <f>IF(AthleteData[[#This Row],[Injury Risk (%)]]&gt;15,"High",IF(AthleteData[[#This Row],[Injury Risk (%)]]&gt;10,"Medium","Low"))</f>
        <v>Low</v>
      </c>
    </row>
    <row r="92" spans="1:11" x14ac:dyDescent="0.2">
      <c r="A92">
        <v>91</v>
      </c>
      <c r="B92">
        <v>31</v>
      </c>
      <c r="C92">
        <v>3</v>
      </c>
      <c r="D92">
        <v>3.8171930041076712</v>
      </c>
      <c r="E92">
        <v>38.350074018552483</v>
      </c>
      <c r="F92">
        <v>225.6464577888226</v>
      </c>
      <c r="G92">
        <v>6.0486521690458082</v>
      </c>
      <c r="H92">
        <v>6.4571352033009326</v>
      </c>
      <c r="I92">
        <v>48.471920294158508</v>
      </c>
      <c r="J92">
        <v>171.33277151947351</v>
      </c>
      <c r="K92" t="str">
        <f>IF(AthleteData[[#This Row],[Injury Risk (%)]]&gt;15,"High",IF(AthleteData[[#This Row],[Injury Risk (%)]]&gt;10,"Medium","Low"))</f>
        <v>Low</v>
      </c>
    </row>
    <row r="93" spans="1:11" x14ac:dyDescent="0.2">
      <c r="A93">
        <v>92</v>
      </c>
      <c r="B93">
        <v>40</v>
      </c>
      <c r="C93">
        <v>17</v>
      </c>
      <c r="D93">
        <v>10.25661075811303</v>
      </c>
      <c r="E93">
        <v>48.441429951409042</v>
      </c>
      <c r="F93">
        <v>236.75178303148601</v>
      </c>
      <c r="G93">
        <v>7.4187683752135758</v>
      </c>
      <c r="H93">
        <v>4</v>
      </c>
      <c r="I93">
        <v>51.229928314979119</v>
      </c>
      <c r="J93">
        <v>158.12393736181269</v>
      </c>
      <c r="K93" t="str">
        <f>IF(AthleteData[[#This Row],[Injury Risk (%)]]&gt;15,"High",IF(AthleteData[[#This Row],[Injury Risk (%)]]&gt;10,"Medium","Low"))</f>
        <v>Low</v>
      </c>
    </row>
    <row r="94" spans="1:11" x14ac:dyDescent="0.2">
      <c r="A94">
        <v>93</v>
      </c>
      <c r="B94">
        <v>42</v>
      </c>
      <c r="C94">
        <v>5</v>
      </c>
      <c r="D94">
        <v>5.2045600543499999</v>
      </c>
      <c r="E94">
        <v>41.395714733152133</v>
      </c>
      <c r="F94">
        <v>275.1885998629686</v>
      </c>
      <c r="G94">
        <v>3.810285264935636</v>
      </c>
      <c r="H94">
        <v>7.0142438655486119</v>
      </c>
      <c r="I94">
        <v>40.701866400842121</v>
      </c>
      <c r="J94">
        <v>170.63347134131831</v>
      </c>
      <c r="K94" t="str">
        <f>IF(AthleteData[[#This Row],[Injury Risk (%)]]&gt;15,"High",IF(AthleteData[[#This Row],[Injury Risk (%)]]&gt;10,"Medium","Low"))</f>
        <v>Low</v>
      </c>
    </row>
    <row r="95" spans="1:11" x14ac:dyDescent="0.2">
      <c r="A95">
        <v>94</v>
      </c>
      <c r="B95">
        <v>25</v>
      </c>
      <c r="C95">
        <v>17</v>
      </c>
      <c r="D95">
        <v>16.279205656293179</v>
      </c>
      <c r="E95">
        <v>44.906111389914301</v>
      </c>
      <c r="F95">
        <v>288.15308886563412</v>
      </c>
      <c r="G95">
        <v>13.841296522573559</v>
      </c>
      <c r="H95">
        <v>7.2498480783833363</v>
      </c>
      <c r="I95">
        <v>41.977174453404878</v>
      </c>
      <c r="J95">
        <v>161.07497785564371</v>
      </c>
      <c r="K95" t="str">
        <f>IF(AthleteData[[#This Row],[Injury Risk (%)]]&gt;15,"High",IF(AthleteData[[#This Row],[Injury Risk (%)]]&gt;10,"Medium","Low"))</f>
        <v>Medium</v>
      </c>
    </row>
    <row r="96" spans="1:11" x14ac:dyDescent="0.2">
      <c r="A96">
        <v>95</v>
      </c>
      <c r="B96">
        <v>38</v>
      </c>
      <c r="C96">
        <v>17</v>
      </c>
      <c r="D96">
        <v>11.789518962240381</v>
      </c>
      <c r="E96">
        <v>43.40691411642355</v>
      </c>
      <c r="F96">
        <v>263.94048088529672</v>
      </c>
      <c r="G96">
        <v>10.435404631086371</v>
      </c>
      <c r="H96">
        <v>4.6234767594474384</v>
      </c>
      <c r="I96">
        <v>45.942363067435217</v>
      </c>
      <c r="J96">
        <v>162.31325506984021</v>
      </c>
      <c r="K96" t="str">
        <f>IF(AthleteData[[#This Row],[Injury Risk (%)]]&gt;15,"High",IF(AthleteData[[#This Row],[Injury Risk (%)]]&gt;10,"Medium","Low"))</f>
        <v>Medium</v>
      </c>
    </row>
    <row r="97" spans="1:11" x14ac:dyDescent="0.2">
      <c r="A97">
        <v>96</v>
      </c>
      <c r="B97">
        <v>33</v>
      </c>
      <c r="C97">
        <v>17</v>
      </c>
      <c r="D97">
        <v>11.44587648212881</v>
      </c>
      <c r="E97">
        <v>48.194720209336843</v>
      </c>
      <c r="F97">
        <v>281.45605135880692</v>
      </c>
      <c r="G97">
        <v>15.10238577644966</v>
      </c>
      <c r="H97">
        <v>8.6870216317292108</v>
      </c>
      <c r="I97">
        <v>41.406794437234502</v>
      </c>
      <c r="J97">
        <v>155.84984728388849</v>
      </c>
      <c r="K97" t="str">
        <f>IF(AthleteData[[#This Row],[Injury Risk (%)]]&gt;15,"High",IF(AthleteData[[#This Row],[Injury Risk (%)]]&gt;10,"Medium","Low"))</f>
        <v>High</v>
      </c>
    </row>
    <row r="98" spans="1:11" x14ac:dyDescent="0.2">
      <c r="A98">
        <v>97</v>
      </c>
      <c r="B98">
        <v>30</v>
      </c>
      <c r="C98">
        <v>2</v>
      </c>
      <c r="D98">
        <v>7.7656753210187794</v>
      </c>
      <c r="E98">
        <v>41.381394972657517</v>
      </c>
      <c r="F98">
        <v>266.55294809766002</v>
      </c>
      <c r="G98">
        <v>13.93816738923125</v>
      </c>
      <c r="H98">
        <v>7.8611161984086566</v>
      </c>
      <c r="I98">
        <v>48.906928873429933</v>
      </c>
      <c r="J98">
        <v>178.72417094668381</v>
      </c>
      <c r="K98" t="str">
        <f>IF(AthleteData[[#This Row],[Injury Risk (%)]]&gt;15,"High",IF(AthleteData[[#This Row],[Injury Risk (%)]]&gt;10,"Medium","Low"))</f>
        <v>Medium</v>
      </c>
    </row>
    <row r="99" spans="1:11" x14ac:dyDescent="0.2">
      <c r="A99">
        <v>98</v>
      </c>
      <c r="B99">
        <v>35</v>
      </c>
      <c r="C99">
        <v>2</v>
      </c>
      <c r="D99">
        <v>5.1013912278084357</v>
      </c>
      <c r="E99">
        <v>31.388219575351371</v>
      </c>
      <c r="F99">
        <v>249.89265006618521</v>
      </c>
      <c r="G99">
        <v>9.792393461513818</v>
      </c>
      <c r="H99">
        <v>6.5061329734612041</v>
      </c>
      <c r="I99">
        <v>46.641093946360733</v>
      </c>
      <c r="J99">
        <v>175.91744356661201</v>
      </c>
      <c r="K99" t="str">
        <f>IF(AthleteData[[#This Row],[Injury Risk (%)]]&gt;15,"High",IF(AthleteData[[#This Row],[Injury Risk (%)]]&gt;10,"Medium","Low"))</f>
        <v>Low</v>
      </c>
    </row>
    <row r="100" spans="1:11" x14ac:dyDescent="0.2">
      <c r="A100">
        <v>99</v>
      </c>
      <c r="B100">
        <v>32</v>
      </c>
      <c r="C100">
        <v>5</v>
      </c>
      <c r="D100">
        <v>8.3372789383452037</v>
      </c>
      <c r="E100">
        <v>33.298860031852421</v>
      </c>
      <c r="F100">
        <v>201.16473610348081</v>
      </c>
      <c r="G100">
        <v>14.838777611759291</v>
      </c>
      <c r="H100">
        <v>6.359808917149838</v>
      </c>
      <c r="I100">
        <v>46.280521434660933</v>
      </c>
      <c r="J100">
        <v>164.1945583390293</v>
      </c>
      <c r="K100" t="str">
        <f>IF(AthleteData[[#This Row],[Injury Risk (%)]]&gt;15,"High",IF(AthleteData[[#This Row],[Injury Risk (%)]]&gt;10,"Medium","Low"))</f>
        <v>Medium</v>
      </c>
    </row>
    <row r="101" spans="1:11" x14ac:dyDescent="0.2">
      <c r="A101">
        <v>100</v>
      </c>
      <c r="B101">
        <v>38</v>
      </c>
      <c r="C101">
        <v>1</v>
      </c>
      <c r="D101">
        <v>4.0436415012733331</v>
      </c>
      <c r="E101">
        <v>37.092224566582018</v>
      </c>
      <c r="F101">
        <v>201.10114154409041</v>
      </c>
      <c r="G101">
        <v>10.816720193389219</v>
      </c>
      <c r="H101">
        <v>7.0561713918303957</v>
      </c>
      <c r="I101">
        <v>45.787613200711448</v>
      </c>
      <c r="J101">
        <v>179.0254607809176</v>
      </c>
      <c r="K101" t="str">
        <f>IF(AthleteData[[#This Row],[Injury Risk (%)]]&gt;15,"High",IF(AthleteData[[#This Row],[Injury Risk (%)]]&gt;10,"Medium","Low"))</f>
        <v>Medium</v>
      </c>
    </row>
  </sheetData>
  <conditionalFormatting sqref="G2:G101">
    <cfRule type="cellIs" dxfId="2" priority="1" operator="lessThan">
      <formula>10</formula>
    </cfRule>
    <cfRule type="cellIs" dxfId="1" priority="2" operator="between">
      <formula>10</formula>
      <formula>14.9</formula>
    </cfRule>
    <cfRule type="cellIs" dxfId="0" priority="3" operator="greaterThanOrEqual">
      <formula>15</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64d4c3-b0ad-408e-876f-a012917063a4">
      <Terms xmlns="http://schemas.microsoft.com/office/infopath/2007/PartnerControls"/>
    </lcf76f155ced4ddcb4097134ff3c332f>
    <TaxCatchAll xmlns="32c8661e-6ddf-441a-9a2e-4b375700f4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7BF5F162AABD43B1F181FAA849C1F2" ma:contentTypeVersion="11" ma:contentTypeDescription="Create a new document." ma:contentTypeScope="" ma:versionID="fac8d1775ef8ff1e0ad58781434c312d">
  <xsd:schema xmlns:xsd="http://www.w3.org/2001/XMLSchema" xmlns:xs="http://www.w3.org/2001/XMLSchema" xmlns:p="http://schemas.microsoft.com/office/2006/metadata/properties" xmlns:ns2="bb64d4c3-b0ad-408e-876f-a012917063a4" xmlns:ns3="32c8661e-6ddf-441a-9a2e-4b375700f4a2" targetNamespace="http://schemas.microsoft.com/office/2006/metadata/properties" ma:root="true" ma:fieldsID="2677ebab136a8c422b73020c9da8bbbd" ns2:_="" ns3:_="">
    <xsd:import namespace="bb64d4c3-b0ad-408e-876f-a012917063a4"/>
    <xsd:import namespace="32c8661e-6ddf-441a-9a2e-4b375700f4a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64d4c3-b0ad-408e-876f-a012917063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d23ff3b-8b4b-4ebe-81e4-de565bb03cb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c8661e-6ddf-441a-9a2e-4b375700f4a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90fca04-405b-4c7a-bcd7-4db2234244c7}" ma:internalName="TaxCatchAll" ma:showField="CatchAllData" ma:web="32c8661e-6ddf-441a-9a2e-4b375700f4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1D645D-C0AB-461F-ADFD-104389146B40}">
  <ds:schemaRefs>
    <ds:schemaRef ds:uri="http://purl.org/dc/dcmitype/"/>
    <ds:schemaRef ds:uri="bb64d4c3-b0ad-408e-876f-a012917063a4"/>
    <ds:schemaRef ds:uri="http://purl.org/dc/elements/1.1/"/>
    <ds:schemaRef ds:uri="http://schemas.microsoft.com/office/2006/documentManagement/types"/>
    <ds:schemaRef ds:uri="http://www.w3.org/XML/1998/namespace"/>
    <ds:schemaRef ds:uri="http://purl.org/dc/terms/"/>
    <ds:schemaRef ds:uri="32c8661e-6ddf-441a-9a2e-4b375700f4a2"/>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C23AA57-9EE5-4ADE-8FB9-98AD6044FB76}">
  <ds:schemaRefs>
    <ds:schemaRef ds:uri="http://schemas.microsoft.com/sharepoint/v3/contenttype/forms"/>
  </ds:schemaRefs>
</ds:datastoreItem>
</file>

<file path=customXml/itemProps3.xml><?xml version="1.0" encoding="utf-8"?>
<ds:datastoreItem xmlns:ds="http://schemas.openxmlformats.org/officeDocument/2006/customXml" ds:itemID="{2CE2BB3F-BBB8-4905-BFD9-07ED579ED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64d4c3-b0ad-408e-876f-a012917063a4"/>
    <ds:schemaRef ds:uri="32c8661e-6ddf-441a-9a2e-4b375700f4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Slicer Dashboard</vt:lpstr>
      <vt:lpstr>Raw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Olivia Mappalakayil</cp:lastModifiedBy>
  <dcterms:created xsi:type="dcterms:W3CDTF">2025-03-14T17:35:29Z</dcterms:created>
  <dcterms:modified xsi:type="dcterms:W3CDTF">2026-04-14T06:25:09Z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0x010100547BF5F162AABD43B1F181FAA849C1F2</vt:lpwstr>
  </property>
  <property fmtid="{D5CDD505-2E9C-101B-9397-08002B2CF9AE}" pid="3" name="MediaServiceImageTags">
    <vt:lpwstr/>
  </property>
</Properties>
</file>